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rrent Blog\"/>
    </mc:Choice>
  </mc:AlternateContent>
  <bookViews>
    <workbookView xWindow="0" yWindow="0" windowWidth="20490" windowHeight="9045"/>
  </bookViews>
  <sheets>
    <sheet name="Chart" sheetId="2" r:id="rId1"/>
    <sheet name="Data" sheetId="1" r:id="rId2"/>
  </sheets>
  <definedNames>
    <definedName name="Profit.cutoff">Chart!$Z$6</definedName>
    <definedName name="Sales.cutoff">Chart!$Z$7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3" i="1"/>
  <c r="C65" i="1" l="1"/>
  <c r="Z7" i="2" l="1"/>
  <c r="Z8" i="2" s="1"/>
  <c r="Z6" i="2"/>
  <c r="F30" i="2" s="1"/>
  <c r="F31" i="2" l="1"/>
  <c r="F7" i="1"/>
  <c r="Z5" i="2"/>
  <c r="F3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5" i="1"/>
  <c r="F59" i="1"/>
  <c r="F55" i="1"/>
  <c r="F51" i="1"/>
  <c r="F47" i="1"/>
  <c r="F43" i="1"/>
  <c r="F39" i="1"/>
  <c r="F35" i="1"/>
  <c r="F31" i="1"/>
  <c r="F27" i="1"/>
  <c r="F23" i="1"/>
  <c r="F19" i="1"/>
  <c r="F15" i="1"/>
  <c r="F10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9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6" i="1"/>
  <c r="F4" i="1"/>
  <c r="F8" i="1"/>
  <c r="F11" i="1"/>
</calcChain>
</file>

<file path=xl/sharedStrings.xml><?xml version="1.0" encoding="utf-8"?>
<sst xmlns="http://schemas.openxmlformats.org/spreadsheetml/2006/main" count="69" uniqueCount="69">
  <si>
    <t>Sales</t>
  </si>
  <si>
    <t>Profit</t>
  </si>
  <si>
    <t>Valuation</t>
  </si>
  <si>
    <t>Company</t>
  </si>
  <si>
    <t>Init</t>
  </si>
  <si>
    <t>Yearelectronics</t>
  </si>
  <si>
    <t>Inchace</t>
  </si>
  <si>
    <t>Ventoron</t>
  </si>
  <si>
    <t>Howholding</t>
  </si>
  <si>
    <t>Ranace</t>
  </si>
  <si>
    <t>Tonjoylane</t>
  </si>
  <si>
    <t>Ganzfan</t>
  </si>
  <si>
    <t>Saola</t>
  </si>
  <si>
    <t>Villain</t>
  </si>
  <si>
    <t>Zaamholding</t>
  </si>
  <si>
    <t>Sublab</t>
  </si>
  <si>
    <t>Mattrans</t>
  </si>
  <si>
    <t>Joycan</t>
  </si>
  <si>
    <t>Codephase</t>
  </si>
  <si>
    <t>Dentotrax</t>
  </si>
  <si>
    <t>Itace</t>
  </si>
  <si>
    <t>Sollex</t>
  </si>
  <si>
    <t>Zotelectrics</t>
  </si>
  <si>
    <t>Blackquote</t>
  </si>
  <si>
    <t>Goldenbase</t>
  </si>
  <si>
    <t>Medcanline</t>
  </si>
  <si>
    <t>Zumhow</t>
  </si>
  <si>
    <t>Salttax</t>
  </si>
  <si>
    <t>Zamin</t>
  </si>
  <si>
    <t>Transzone</t>
  </si>
  <si>
    <t>Pluszone</t>
  </si>
  <si>
    <t>Ziming</t>
  </si>
  <si>
    <t>Goodcon</t>
  </si>
  <si>
    <t>Ganztechnology</t>
  </si>
  <si>
    <t>Mathcare</t>
  </si>
  <si>
    <t>Villaplex</t>
  </si>
  <si>
    <t>Namtechno</t>
  </si>
  <si>
    <t>Qvoice</t>
  </si>
  <si>
    <t>Damdoncare</t>
  </si>
  <si>
    <t>Treephase</t>
  </si>
  <si>
    <t>Drilling</t>
  </si>
  <si>
    <t>Roundjob</t>
  </si>
  <si>
    <t>Aplab</t>
  </si>
  <si>
    <t>Overzozing</t>
  </si>
  <si>
    <t>Santinfan</t>
  </si>
  <si>
    <t>Zamelectrics</t>
  </si>
  <si>
    <t>Mediaholdings</t>
  </si>
  <si>
    <t>Volt Corporation</t>
  </si>
  <si>
    <t>Daltdax</t>
  </si>
  <si>
    <t>Alphaing</t>
  </si>
  <si>
    <t>U-Is</t>
  </si>
  <si>
    <t>Viaing</t>
  </si>
  <si>
    <t>Nim-Cone</t>
  </si>
  <si>
    <t>Lane-Lex</t>
  </si>
  <si>
    <t>Zertrax</t>
  </si>
  <si>
    <t>Sanace</t>
  </si>
  <si>
    <t>Double-Ice</t>
  </si>
  <si>
    <t>Xx-Dexon</t>
  </si>
  <si>
    <t>Tech-Plus</t>
  </si>
  <si>
    <t>Xx-Dax</t>
  </si>
  <si>
    <t>Strongware</t>
  </si>
  <si>
    <t>E-Core</t>
  </si>
  <si>
    <t>Vaia-It</t>
  </si>
  <si>
    <t>Hotcorporation</t>
  </si>
  <si>
    <t>Profitability Benchmark</t>
  </si>
  <si>
    <t>Sales Benchmark</t>
  </si>
  <si>
    <t>VALUATION MATRIX</t>
  </si>
  <si>
    <t>Valuation If Sales and Profit cut off is Met</t>
  </si>
  <si>
    <t>Valuation If Sales and Profit cut off is NOT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</si>
</sst>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;\-"/>
    <numFmt numFmtId="165" formatCode="0.0,\ \k"/>
  </numFmts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theme="7"/>
      <name val="Century Gothic"/>
      <family val="2"/>
    </font>
    <font>
      <sz val="16"/>
      <color theme="1" tint="0.499984740745262"/>
      <name val="Century Gothic"/>
      <family val="2"/>
    </font>
    <font>
      <sz val="22"/>
      <color rgb="FFFF6600"/>
      <name val="Century Gothic"/>
      <family val="2"/>
    </font>
    <font>
      <sz val="14"/>
      <color theme="1" tint="0.499984740745262"/>
      <name val="Microsoft JhengHei"/>
      <family val="2"/>
    </font>
    <font>
      <sz val="11"/>
      <color theme="1" tint="0.49998474074526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 applyAlignment="1">
      <alignment horizontal="centerContinuous"/>
    </xf>
    <xf numFmtId="164" fontId="0" fillId="0" borderId="0" xfId="0" applyNumberFormat="1"/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77C400"/>
      <color rgb="FFE7E6E6"/>
      <color rgb="FFE0E0E0"/>
      <color rgb="FFECECEC"/>
      <color rgb="FFF2F2F2"/>
      <color rgb="FFF2A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37687406292353E-2"/>
          <c:y val="1.394925634295713E-2"/>
          <c:w val="0.93374465201233758"/>
          <c:h val="0.93983292088488934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E0E0E0">
                <a:alpha val="9804"/>
              </a:srgbClr>
            </a:solidFill>
            <a:ln>
              <a:solidFill>
                <a:schemeClr val="bg2"/>
              </a:solidFill>
            </a:ln>
            <a:effectLst/>
          </c:spPr>
          <c:invertIfNegative val="0"/>
          <c:val>
            <c:numRef>
              <c:f>Chart!$Z$6</c:f>
              <c:numCache>
                <c:formatCode>0%</c:formatCode>
                <c:ptCount val="1"/>
                <c:pt idx="0">
                  <c:v>0.36</c:v>
                </c:pt>
              </c:numCache>
            </c:numRef>
          </c:val>
        </c:ser>
        <c:ser>
          <c:idx val="0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Chart!$Z$5</c:f>
              <c:numCache>
                <c:formatCode>0%</c:formatCode>
                <c:ptCount val="1"/>
                <c:pt idx="0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5047456"/>
        <c:axId val="445045104"/>
      </c:barChart>
      <c:catAx>
        <c:axId val="4450474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45104"/>
        <c:crosses val="autoZero"/>
        <c:auto val="1"/>
        <c:lblAlgn val="ctr"/>
        <c:lblOffset val="100"/>
        <c:tickMarkSkip val="1"/>
        <c:noMultiLvlLbl val="1"/>
      </c:catAx>
      <c:valAx>
        <c:axId val="445045104"/>
        <c:scaling>
          <c:orientation val="minMax"/>
          <c:max val="0.9"/>
          <c:min val="0"/>
        </c:scaling>
        <c:delete val="0"/>
        <c:axPos val="b"/>
        <c:numFmt formatCode="0,\ &quot;k&quot;" sourceLinked="0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4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37687406292353E-2"/>
          <c:y val="1.394925634295713E-2"/>
          <c:w val="0.93374465201233758"/>
          <c:h val="0.9398329208848893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E0E0E0">
                <a:alpha val="10196"/>
              </a:srgbClr>
            </a:solidFill>
            <a:ln>
              <a:solidFill>
                <a:srgbClr val="E7E6E6"/>
              </a:solidFill>
            </a:ln>
            <a:effectLst/>
          </c:spPr>
          <c:invertIfNegative val="0"/>
          <c:val>
            <c:numRef>
              <c:f>Chart!$Z$7</c:f>
              <c:numCache>
                <c:formatCode>General</c:formatCode>
                <c:ptCount val="1"/>
                <c:pt idx="0">
                  <c:v>97000</c:v>
                </c:pt>
              </c:numCache>
            </c:numRef>
          </c:val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Chart!$Z$8</c:f>
              <c:numCache>
                <c:formatCode>General</c:formatCode>
                <c:ptCount val="1"/>
                <c:pt idx="0">
                  <c:v>153000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5049024"/>
        <c:axId val="445046672"/>
      </c:barChart>
      <c:catAx>
        <c:axId val="4450490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45046672"/>
        <c:crosses val="autoZero"/>
        <c:auto val="1"/>
        <c:lblAlgn val="ctr"/>
        <c:lblOffset val="100"/>
        <c:noMultiLvlLbl val="1"/>
      </c:catAx>
      <c:valAx>
        <c:axId val="445046672"/>
        <c:scaling>
          <c:orientation val="minMax"/>
          <c:max val="250000"/>
          <c:min val="0"/>
        </c:scaling>
        <c:delete val="0"/>
        <c:axPos val="l"/>
        <c:numFmt formatCode="0,\ &quot;k&quot;" sourceLinked="0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4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37687406292353E-2"/>
          <c:y val="1.394925634295713E-2"/>
          <c:w val="0.93374465201233758"/>
          <c:h val="0.93983292088488934"/>
        </c:manualLayout>
      </c:layout>
      <c:bubbleChart>
        <c:varyColors val="0"/>
        <c:ser>
          <c:idx val="0"/>
          <c:order val="0"/>
          <c:tx>
            <c:v>None Matched</c:v>
          </c:tx>
          <c:spPr>
            <a:solidFill>
              <a:schemeClr val="bg1">
                <a:lumMod val="95000"/>
              </a:schemeClr>
            </a:solidFill>
            <a:ln w="12700">
              <a:solidFill>
                <a:schemeClr val="bg2"/>
              </a:solidFill>
            </a:ln>
            <a:effectLst/>
          </c:spPr>
          <c:invertIfNegative val="0"/>
          <c:xVal>
            <c:numRef>
              <c:f>Data!$D$3:$D$62</c:f>
              <c:numCache>
                <c:formatCode>0%</c:formatCode>
                <c:ptCount val="60"/>
                <c:pt idx="0">
                  <c:v>0.06</c:v>
                </c:pt>
                <c:pt idx="1">
                  <c:v>0.64500000000000002</c:v>
                </c:pt>
                <c:pt idx="2">
                  <c:v>0.45750000000000002</c:v>
                </c:pt>
                <c:pt idx="3">
                  <c:v>0.41250000000000003</c:v>
                </c:pt>
                <c:pt idx="4">
                  <c:v>0.36</c:v>
                </c:pt>
                <c:pt idx="5">
                  <c:v>0.11249999999999999</c:v>
                </c:pt>
                <c:pt idx="6">
                  <c:v>0.23249999999999998</c:v>
                </c:pt>
                <c:pt idx="7">
                  <c:v>0.41250000000000003</c:v>
                </c:pt>
                <c:pt idx="8">
                  <c:v>0.375</c:v>
                </c:pt>
                <c:pt idx="9">
                  <c:v>0.66</c:v>
                </c:pt>
                <c:pt idx="10">
                  <c:v>0.27749999999999997</c:v>
                </c:pt>
                <c:pt idx="11">
                  <c:v>1.4999999999999999E-2</c:v>
                </c:pt>
                <c:pt idx="12">
                  <c:v>0.54749999999999999</c:v>
                </c:pt>
                <c:pt idx="13">
                  <c:v>0.375</c:v>
                </c:pt>
                <c:pt idx="14">
                  <c:v>0.36749999999999999</c:v>
                </c:pt>
                <c:pt idx="15">
                  <c:v>0.73499999999999999</c:v>
                </c:pt>
                <c:pt idx="16">
                  <c:v>7.5000000000000011E-2</c:v>
                </c:pt>
                <c:pt idx="17">
                  <c:v>0.59250000000000003</c:v>
                </c:pt>
                <c:pt idx="18">
                  <c:v>0.51</c:v>
                </c:pt>
                <c:pt idx="19">
                  <c:v>0.66</c:v>
                </c:pt>
                <c:pt idx="20">
                  <c:v>0.40500000000000003</c:v>
                </c:pt>
                <c:pt idx="21">
                  <c:v>0.38250000000000001</c:v>
                </c:pt>
                <c:pt idx="22">
                  <c:v>0.255</c:v>
                </c:pt>
                <c:pt idx="23">
                  <c:v>0.34500000000000003</c:v>
                </c:pt>
                <c:pt idx="24">
                  <c:v>0.75</c:v>
                </c:pt>
                <c:pt idx="25">
                  <c:v>0.27749999999999997</c:v>
                </c:pt>
                <c:pt idx="26">
                  <c:v>0.57000000000000006</c:v>
                </c:pt>
                <c:pt idx="27">
                  <c:v>3.7500000000000006E-2</c:v>
                </c:pt>
                <c:pt idx="28">
                  <c:v>0.48750000000000004</c:v>
                </c:pt>
                <c:pt idx="29">
                  <c:v>0.57000000000000006</c:v>
                </c:pt>
                <c:pt idx="30">
                  <c:v>0.60000000000000009</c:v>
                </c:pt>
                <c:pt idx="31">
                  <c:v>4.4999999999999998E-2</c:v>
                </c:pt>
                <c:pt idx="32">
                  <c:v>0.70499999999999996</c:v>
                </c:pt>
                <c:pt idx="33">
                  <c:v>0.34500000000000003</c:v>
                </c:pt>
                <c:pt idx="34">
                  <c:v>0.61499999999999999</c:v>
                </c:pt>
                <c:pt idx="35">
                  <c:v>0.41250000000000003</c:v>
                </c:pt>
                <c:pt idx="36">
                  <c:v>0.29249999999999998</c:v>
                </c:pt>
                <c:pt idx="37">
                  <c:v>0.32250000000000001</c:v>
                </c:pt>
                <c:pt idx="38">
                  <c:v>0.61499999999999999</c:v>
                </c:pt>
                <c:pt idx="39">
                  <c:v>0.44999999999999996</c:v>
                </c:pt>
                <c:pt idx="40">
                  <c:v>0.36</c:v>
                </c:pt>
                <c:pt idx="41">
                  <c:v>0.27</c:v>
                </c:pt>
                <c:pt idx="42">
                  <c:v>0.53249999999999997</c:v>
                </c:pt>
                <c:pt idx="43">
                  <c:v>0.53249999999999997</c:v>
                </c:pt>
                <c:pt idx="44">
                  <c:v>0.66749999999999998</c:v>
                </c:pt>
                <c:pt idx="45">
                  <c:v>0.53249999999999997</c:v>
                </c:pt>
                <c:pt idx="46">
                  <c:v>4.4999999999999998E-2</c:v>
                </c:pt>
                <c:pt idx="47">
                  <c:v>0.1575</c:v>
                </c:pt>
                <c:pt idx="48">
                  <c:v>0.39</c:v>
                </c:pt>
                <c:pt idx="49">
                  <c:v>0.19500000000000001</c:v>
                </c:pt>
                <c:pt idx="50">
                  <c:v>0.10500000000000001</c:v>
                </c:pt>
                <c:pt idx="51">
                  <c:v>0.34500000000000003</c:v>
                </c:pt>
                <c:pt idx="52">
                  <c:v>7.5000000000000011E-2</c:v>
                </c:pt>
                <c:pt idx="53">
                  <c:v>0.60000000000000009</c:v>
                </c:pt>
                <c:pt idx="54">
                  <c:v>0.21749999999999997</c:v>
                </c:pt>
                <c:pt idx="55">
                  <c:v>0.09</c:v>
                </c:pt>
                <c:pt idx="56">
                  <c:v>0.36749999999999999</c:v>
                </c:pt>
                <c:pt idx="57">
                  <c:v>0.17250000000000001</c:v>
                </c:pt>
                <c:pt idx="58">
                  <c:v>0.24</c:v>
                </c:pt>
                <c:pt idx="59">
                  <c:v>0.41250000000000003</c:v>
                </c:pt>
              </c:numCache>
            </c:numRef>
          </c:xVal>
          <c:yVal>
            <c:numRef>
              <c:f>Data!$C$3:$C$62</c:f>
              <c:numCache>
                <c:formatCode>General</c:formatCode>
                <c:ptCount val="60"/>
                <c:pt idx="0">
                  <c:v>195800</c:v>
                </c:pt>
                <c:pt idx="1">
                  <c:v>2200</c:v>
                </c:pt>
                <c:pt idx="2">
                  <c:v>45500</c:v>
                </c:pt>
                <c:pt idx="3">
                  <c:v>98800</c:v>
                </c:pt>
                <c:pt idx="4">
                  <c:v>178200</c:v>
                </c:pt>
                <c:pt idx="5">
                  <c:v>159400</c:v>
                </c:pt>
                <c:pt idx="6">
                  <c:v>12700</c:v>
                </c:pt>
                <c:pt idx="7">
                  <c:v>95100</c:v>
                </c:pt>
                <c:pt idx="8">
                  <c:v>157600</c:v>
                </c:pt>
                <c:pt idx="9">
                  <c:v>97200</c:v>
                </c:pt>
                <c:pt idx="10">
                  <c:v>101900</c:v>
                </c:pt>
                <c:pt idx="11">
                  <c:v>164200</c:v>
                </c:pt>
                <c:pt idx="12">
                  <c:v>122100</c:v>
                </c:pt>
                <c:pt idx="13">
                  <c:v>1900</c:v>
                </c:pt>
                <c:pt idx="14">
                  <c:v>56200</c:v>
                </c:pt>
                <c:pt idx="15">
                  <c:v>172900</c:v>
                </c:pt>
                <c:pt idx="16">
                  <c:v>85800</c:v>
                </c:pt>
                <c:pt idx="17">
                  <c:v>69300</c:v>
                </c:pt>
                <c:pt idx="18">
                  <c:v>13200</c:v>
                </c:pt>
                <c:pt idx="19">
                  <c:v>63200</c:v>
                </c:pt>
                <c:pt idx="20">
                  <c:v>186000</c:v>
                </c:pt>
                <c:pt idx="21">
                  <c:v>73300</c:v>
                </c:pt>
                <c:pt idx="22">
                  <c:v>16200</c:v>
                </c:pt>
                <c:pt idx="23">
                  <c:v>40700</c:v>
                </c:pt>
                <c:pt idx="24">
                  <c:v>16200</c:v>
                </c:pt>
                <c:pt idx="25">
                  <c:v>174000</c:v>
                </c:pt>
                <c:pt idx="26">
                  <c:v>139900</c:v>
                </c:pt>
                <c:pt idx="27">
                  <c:v>178400</c:v>
                </c:pt>
                <c:pt idx="28">
                  <c:v>97700</c:v>
                </c:pt>
                <c:pt idx="29">
                  <c:v>184700</c:v>
                </c:pt>
                <c:pt idx="30">
                  <c:v>51500</c:v>
                </c:pt>
                <c:pt idx="31">
                  <c:v>11200</c:v>
                </c:pt>
                <c:pt idx="32">
                  <c:v>72900</c:v>
                </c:pt>
                <c:pt idx="33">
                  <c:v>4200</c:v>
                </c:pt>
                <c:pt idx="34">
                  <c:v>147800</c:v>
                </c:pt>
                <c:pt idx="35">
                  <c:v>127600</c:v>
                </c:pt>
                <c:pt idx="36">
                  <c:v>142100</c:v>
                </c:pt>
                <c:pt idx="37">
                  <c:v>158000</c:v>
                </c:pt>
                <c:pt idx="38">
                  <c:v>177300</c:v>
                </c:pt>
                <c:pt idx="39">
                  <c:v>181300</c:v>
                </c:pt>
                <c:pt idx="40">
                  <c:v>183300</c:v>
                </c:pt>
                <c:pt idx="41">
                  <c:v>199500</c:v>
                </c:pt>
                <c:pt idx="42">
                  <c:v>189200</c:v>
                </c:pt>
                <c:pt idx="43">
                  <c:v>57800</c:v>
                </c:pt>
                <c:pt idx="44">
                  <c:v>184400</c:v>
                </c:pt>
                <c:pt idx="45">
                  <c:v>60200</c:v>
                </c:pt>
                <c:pt idx="46">
                  <c:v>144000</c:v>
                </c:pt>
                <c:pt idx="47">
                  <c:v>52800</c:v>
                </c:pt>
                <c:pt idx="48">
                  <c:v>106200</c:v>
                </c:pt>
                <c:pt idx="49">
                  <c:v>74800</c:v>
                </c:pt>
                <c:pt idx="50">
                  <c:v>164400</c:v>
                </c:pt>
                <c:pt idx="51">
                  <c:v>69100</c:v>
                </c:pt>
                <c:pt idx="52">
                  <c:v>57800</c:v>
                </c:pt>
                <c:pt idx="53">
                  <c:v>164300</c:v>
                </c:pt>
                <c:pt idx="54">
                  <c:v>197600</c:v>
                </c:pt>
                <c:pt idx="55">
                  <c:v>109300</c:v>
                </c:pt>
                <c:pt idx="56">
                  <c:v>6500</c:v>
                </c:pt>
                <c:pt idx="57">
                  <c:v>151400</c:v>
                </c:pt>
                <c:pt idx="58">
                  <c:v>77800</c:v>
                </c:pt>
                <c:pt idx="59">
                  <c:v>171100</c:v>
                </c:pt>
              </c:numCache>
            </c:numRef>
          </c:yVal>
          <c:bubbleSize>
            <c:numRef>
              <c:f>Data!$G$3:$G$63</c:f>
              <c:numCache>
                <c:formatCode>General</c:formatCode>
                <c:ptCount val="61"/>
                <c:pt idx="0">
                  <c:v>176300</c:v>
                </c:pt>
                <c:pt idx="1">
                  <c:v>8600</c:v>
                </c:pt>
                <c:pt idx="2">
                  <c:v>187400</c:v>
                </c:pt>
                <c:pt idx="3">
                  <c:v>0</c:v>
                </c:pt>
                <c:pt idx="4">
                  <c:v>577400</c:v>
                </c:pt>
                <c:pt idx="5">
                  <c:v>179400</c:v>
                </c:pt>
                <c:pt idx="6">
                  <c:v>53200</c:v>
                </c:pt>
                <c:pt idx="7">
                  <c:v>627700</c:v>
                </c:pt>
                <c:pt idx="8">
                  <c:v>0</c:v>
                </c:pt>
                <c:pt idx="9">
                  <c:v>0</c:v>
                </c:pt>
                <c:pt idx="10">
                  <c:v>141400</c:v>
                </c:pt>
                <c:pt idx="11">
                  <c:v>27100</c:v>
                </c:pt>
                <c:pt idx="12">
                  <c:v>0</c:v>
                </c:pt>
                <c:pt idx="13">
                  <c:v>12900</c:v>
                </c:pt>
                <c:pt idx="14">
                  <c:v>103300</c:v>
                </c:pt>
                <c:pt idx="15">
                  <c:v>0</c:v>
                </c:pt>
                <c:pt idx="16">
                  <c:v>45100</c:v>
                </c:pt>
                <c:pt idx="17">
                  <c:v>287500</c:v>
                </c:pt>
                <c:pt idx="18">
                  <c:v>53900</c:v>
                </c:pt>
                <c:pt idx="19">
                  <c:v>375500</c:v>
                </c:pt>
                <c:pt idx="20">
                  <c:v>0</c:v>
                </c:pt>
                <c:pt idx="21">
                  <c:v>336500</c:v>
                </c:pt>
                <c:pt idx="22">
                  <c:v>20700</c:v>
                </c:pt>
                <c:pt idx="23">
                  <c:v>56200</c:v>
                </c:pt>
                <c:pt idx="24">
                  <c:v>218700</c:v>
                </c:pt>
                <c:pt idx="25">
                  <c:v>724300</c:v>
                </c:pt>
                <c:pt idx="26">
                  <c:v>0</c:v>
                </c:pt>
                <c:pt idx="27">
                  <c:v>87000</c:v>
                </c:pt>
                <c:pt idx="28">
                  <c:v>0</c:v>
                </c:pt>
                <c:pt idx="29">
                  <c:v>0</c:v>
                </c:pt>
                <c:pt idx="30">
                  <c:v>618000</c:v>
                </c:pt>
                <c:pt idx="31">
                  <c:v>1600</c:v>
                </c:pt>
                <c:pt idx="32">
                  <c:v>308400</c:v>
                </c:pt>
                <c:pt idx="33">
                  <c:v>2900</c:v>
                </c:pt>
                <c:pt idx="34">
                  <c:v>0</c:v>
                </c:pt>
                <c:pt idx="35">
                  <c:v>0</c:v>
                </c:pt>
                <c:pt idx="36">
                  <c:v>166300</c:v>
                </c:pt>
                <c:pt idx="37">
                  <c:v>611500</c:v>
                </c:pt>
                <c:pt idx="38">
                  <c:v>0</c:v>
                </c:pt>
                <c:pt idx="39">
                  <c:v>0</c:v>
                </c:pt>
                <c:pt idx="40">
                  <c:v>66000</c:v>
                </c:pt>
                <c:pt idx="41">
                  <c:v>592600</c:v>
                </c:pt>
                <c:pt idx="42">
                  <c:v>0</c:v>
                </c:pt>
                <c:pt idx="43">
                  <c:v>615600</c:v>
                </c:pt>
                <c:pt idx="44">
                  <c:v>0</c:v>
                </c:pt>
                <c:pt idx="45">
                  <c:v>577100</c:v>
                </c:pt>
                <c:pt idx="46">
                  <c:v>97200</c:v>
                </c:pt>
                <c:pt idx="47">
                  <c:v>8400</c:v>
                </c:pt>
                <c:pt idx="48">
                  <c:v>0</c:v>
                </c:pt>
                <c:pt idx="49">
                  <c:v>204300</c:v>
                </c:pt>
                <c:pt idx="50">
                  <c:v>51800</c:v>
                </c:pt>
                <c:pt idx="51">
                  <c:v>381500</c:v>
                </c:pt>
                <c:pt idx="52">
                  <c:v>17400</c:v>
                </c:pt>
                <c:pt idx="53">
                  <c:v>0</c:v>
                </c:pt>
                <c:pt idx="54">
                  <c:v>816600</c:v>
                </c:pt>
                <c:pt idx="55">
                  <c:v>167300</c:v>
                </c:pt>
                <c:pt idx="56">
                  <c:v>38300</c:v>
                </c:pt>
                <c:pt idx="57">
                  <c:v>130600</c:v>
                </c:pt>
                <c:pt idx="58">
                  <c:v>224100</c:v>
                </c:pt>
                <c:pt idx="59">
                  <c:v>0</c:v>
                </c:pt>
                <c:pt idx="60" formatCode="0;;\-">
                  <c:v>5000000</c:v>
                </c:pt>
              </c:numCache>
            </c:numRef>
          </c:bubbleSize>
          <c:bubble3D val="0"/>
        </c:ser>
        <c:ser>
          <c:idx val="1"/>
          <c:order val="1"/>
          <c:tx>
            <c:v>Both matched</c:v>
          </c:tx>
          <c:spPr>
            <a:solidFill>
              <a:srgbClr val="77C400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DA7C06C-3F25-4737-94D6-26A925816E5A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8F98F41-BD22-491C-96B4-B2C47509C43D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AE126F0-FF0C-42CE-B569-9CD19927DAE8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F103EC2-7080-4D4F-9F5A-6BE0D2305DF0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3D8011F-0133-45EA-831D-2DB9441CA6C2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AA7B026-F002-4B82-8B2C-B17FEFE3830D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EA206CD-23CB-432B-99E6-A3F8EDB352C9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3013CBF-7BF0-4A74-9F1D-1AFD321BE6A2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8B10BD6-284C-429E-89EF-CC239E730E1B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C30233CF-431E-4977-984A-21C85E8D1BDB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7F485DC-8C1E-48AC-8212-69030DC7FA40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D9C8823-FF3A-46E6-9C3D-99AE1DBD351A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BE5C5C6-FEF4-40E6-A828-DB78F6005897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514D384-1349-44C1-99B0-AF58D050716A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A70D252-C13E-4FC2-90A7-13FF000F1079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78E9CD96-5A22-4E20-B3B4-46B89EB3993F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B063356-5A5D-4F80-B8AE-8118E6E1D2E6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492E4DD8-4965-4384-92FB-959E2C1D1558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3526EB0-3A09-4759-B7AD-2BA4934C52C3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9E5E91E-4F2E-4CE1-BED5-887DA568057A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A365DF12-1545-4FF6-8B45-78FC7922B236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7F21353A-6BC0-4769-BAEC-B0A5B3E31ABD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DD3F2B1-0AC3-4D09-A318-0BE44386DEB3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C13395A0-EF32-48FE-830B-8CB30B4D7F33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B80ADE16-53ED-4914-8639-6FCDE810A6AF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1650CE0F-F3E2-4E03-82CE-12F840B3489F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BC3DC4C2-0222-48AD-B4F2-CD27A6170D87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EE11554F-DF14-4105-A60E-F6F664F9EE27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52184129-AC93-4DB8-A62E-42FFB2E13D72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403253EB-2435-4B7D-87B0-43697F7B0B35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829DB374-9459-4560-95DE-456EA37F4E60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27F0AE87-BC96-4912-899C-83B0ADE61F3A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DE31CBBC-383F-4C92-90E8-3042DE8384F0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ECD449B5-C890-4730-A116-4DCB4EC213B1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A3C8B570-006A-4DD7-A3F3-FAA15864E413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1FFC8024-3BA9-49C0-9CC8-70209EAA7F4A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738B5BB7-A888-4029-96E1-ADE5B4AFED2D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0ECD9F69-3850-4D0D-913E-97A13656DAD7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88F8F56F-7E2E-4DA2-A217-E9F00D68387B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BFA08F98-3F4B-4571-96F7-1C774F1361CB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8EC56D6C-EAB4-4A7D-B2CB-B694C2F8847E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0ED9B4A3-6944-4E9C-AE26-3B3EB164C99D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F19DF757-6008-4171-94B5-56AEBEBC2912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7FB142E3-A314-4733-B013-803FEF378604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8870634A-3C7B-4789-9B24-FAD4AE27AB6A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E25E86EE-00F8-4F76-8FCE-051C0C2BFC8F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068D76AA-9F5B-4064-8B38-2378195DA785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3B5AB21C-A791-4EF4-A52F-FABFC555C042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E5FD6CA9-7482-40EC-BDA4-FA11A4B7E783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fld id="{6987EA1F-86A0-453D-B0BE-852B7BFF23D3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150BFF13-0CA7-43D6-82B8-797D8B0867B7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745F3741-B89F-4288-8212-ABD9140EEE48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056093DE-5DDA-44A6-8218-552D0D57C7DE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fld id="{33A57F91-DB0D-423A-99DC-A738E8DE5868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336B68E1-4AF4-46AA-9467-878921E00E83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3EA7E6B1-B62E-43D7-9C60-25060C1A5E8A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E967C169-66A4-4547-BEB1-6DBEAD7E6923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fld id="{E2F4BC7B-8F45-4B67-A93A-E93DF2159CCA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fld id="{2E7F7AEF-D18C-4F63-9B97-1F608237B719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fld id="{0E0F8804-5BF2-4EE8-A8EF-19201CC7DA8F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icrosoft JhengHei" panose="020B0604030504040204" pitchFamily="34" charset="-120"/>
                    <a:ea typeface="Microsoft JhengHei" panose="020B0604030504040204" pitchFamily="34" charset="-120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Data!$D$3:$D$62</c:f>
              <c:numCache>
                <c:formatCode>0%</c:formatCode>
                <c:ptCount val="60"/>
                <c:pt idx="0">
                  <c:v>0.06</c:v>
                </c:pt>
                <c:pt idx="1">
                  <c:v>0.64500000000000002</c:v>
                </c:pt>
                <c:pt idx="2">
                  <c:v>0.45750000000000002</c:v>
                </c:pt>
                <c:pt idx="3">
                  <c:v>0.41250000000000003</c:v>
                </c:pt>
                <c:pt idx="4">
                  <c:v>0.36</c:v>
                </c:pt>
                <c:pt idx="5">
                  <c:v>0.11249999999999999</c:v>
                </c:pt>
                <c:pt idx="6">
                  <c:v>0.23249999999999998</c:v>
                </c:pt>
                <c:pt idx="7">
                  <c:v>0.41250000000000003</c:v>
                </c:pt>
                <c:pt idx="8">
                  <c:v>0.375</c:v>
                </c:pt>
                <c:pt idx="9">
                  <c:v>0.66</c:v>
                </c:pt>
                <c:pt idx="10">
                  <c:v>0.27749999999999997</c:v>
                </c:pt>
                <c:pt idx="11">
                  <c:v>1.4999999999999999E-2</c:v>
                </c:pt>
                <c:pt idx="12">
                  <c:v>0.54749999999999999</c:v>
                </c:pt>
                <c:pt idx="13">
                  <c:v>0.375</c:v>
                </c:pt>
                <c:pt idx="14">
                  <c:v>0.36749999999999999</c:v>
                </c:pt>
                <c:pt idx="15">
                  <c:v>0.73499999999999999</c:v>
                </c:pt>
                <c:pt idx="16">
                  <c:v>7.5000000000000011E-2</c:v>
                </c:pt>
                <c:pt idx="17">
                  <c:v>0.59250000000000003</c:v>
                </c:pt>
                <c:pt idx="18">
                  <c:v>0.51</c:v>
                </c:pt>
                <c:pt idx="19">
                  <c:v>0.66</c:v>
                </c:pt>
                <c:pt idx="20">
                  <c:v>0.40500000000000003</c:v>
                </c:pt>
                <c:pt idx="21">
                  <c:v>0.38250000000000001</c:v>
                </c:pt>
                <c:pt idx="22">
                  <c:v>0.255</c:v>
                </c:pt>
                <c:pt idx="23">
                  <c:v>0.34500000000000003</c:v>
                </c:pt>
                <c:pt idx="24">
                  <c:v>0.75</c:v>
                </c:pt>
                <c:pt idx="25">
                  <c:v>0.27749999999999997</c:v>
                </c:pt>
                <c:pt idx="26">
                  <c:v>0.57000000000000006</c:v>
                </c:pt>
                <c:pt idx="27">
                  <c:v>3.7500000000000006E-2</c:v>
                </c:pt>
                <c:pt idx="28">
                  <c:v>0.48750000000000004</c:v>
                </c:pt>
                <c:pt idx="29">
                  <c:v>0.57000000000000006</c:v>
                </c:pt>
                <c:pt idx="30">
                  <c:v>0.60000000000000009</c:v>
                </c:pt>
                <c:pt idx="31">
                  <c:v>4.4999999999999998E-2</c:v>
                </c:pt>
                <c:pt idx="32">
                  <c:v>0.70499999999999996</c:v>
                </c:pt>
                <c:pt idx="33">
                  <c:v>0.34500000000000003</c:v>
                </c:pt>
                <c:pt idx="34">
                  <c:v>0.61499999999999999</c:v>
                </c:pt>
                <c:pt idx="35">
                  <c:v>0.41250000000000003</c:v>
                </c:pt>
                <c:pt idx="36">
                  <c:v>0.29249999999999998</c:v>
                </c:pt>
                <c:pt idx="37">
                  <c:v>0.32250000000000001</c:v>
                </c:pt>
                <c:pt idx="38">
                  <c:v>0.61499999999999999</c:v>
                </c:pt>
                <c:pt idx="39">
                  <c:v>0.44999999999999996</c:v>
                </c:pt>
                <c:pt idx="40">
                  <c:v>0.36</c:v>
                </c:pt>
                <c:pt idx="41">
                  <c:v>0.27</c:v>
                </c:pt>
                <c:pt idx="42">
                  <c:v>0.53249999999999997</c:v>
                </c:pt>
                <c:pt idx="43">
                  <c:v>0.53249999999999997</c:v>
                </c:pt>
                <c:pt idx="44">
                  <c:v>0.66749999999999998</c:v>
                </c:pt>
                <c:pt idx="45">
                  <c:v>0.53249999999999997</c:v>
                </c:pt>
                <c:pt idx="46">
                  <c:v>4.4999999999999998E-2</c:v>
                </c:pt>
                <c:pt idx="47">
                  <c:v>0.1575</c:v>
                </c:pt>
                <c:pt idx="48">
                  <c:v>0.39</c:v>
                </c:pt>
                <c:pt idx="49">
                  <c:v>0.19500000000000001</c:v>
                </c:pt>
                <c:pt idx="50">
                  <c:v>0.10500000000000001</c:v>
                </c:pt>
                <c:pt idx="51">
                  <c:v>0.34500000000000003</c:v>
                </c:pt>
                <c:pt idx="52">
                  <c:v>7.5000000000000011E-2</c:v>
                </c:pt>
                <c:pt idx="53">
                  <c:v>0.60000000000000009</c:v>
                </c:pt>
                <c:pt idx="54">
                  <c:v>0.21749999999999997</c:v>
                </c:pt>
                <c:pt idx="55">
                  <c:v>0.09</c:v>
                </c:pt>
                <c:pt idx="56">
                  <c:v>0.36749999999999999</c:v>
                </c:pt>
                <c:pt idx="57">
                  <c:v>0.17250000000000001</c:v>
                </c:pt>
                <c:pt idx="58">
                  <c:v>0.24</c:v>
                </c:pt>
                <c:pt idx="59">
                  <c:v>0.41250000000000003</c:v>
                </c:pt>
              </c:numCache>
            </c:numRef>
          </c:xVal>
          <c:yVal>
            <c:numRef>
              <c:f>Data!$C$3:$C$62</c:f>
              <c:numCache>
                <c:formatCode>General</c:formatCode>
                <c:ptCount val="60"/>
                <c:pt idx="0">
                  <c:v>195800</c:v>
                </c:pt>
                <c:pt idx="1">
                  <c:v>2200</c:v>
                </c:pt>
                <c:pt idx="2">
                  <c:v>45500</c:v>
                </c:pt>
                <c:pt idx="3">
                  <c:v>98800</c:v>
                </c:pt>
                <c:pt idx="4">
                  <c:v>178200</c:v>
                </c:pt>
                <c:pt idx="5">
                  <c:v>159400</c:v>
                </c:pt>
                <c:pt idx="6">
                  <c:v>12700</c:v>
                </c:pt>
                <c:pt idx="7">
                  <c:v>95100</c:v>
                </c:pt>
                <c:pt idx="8">
                  <c:v>157600</c:v>
                </c:pt>
                <c:pt idx="9">
                  <c:v>97200</c:v>
                </c:pt>
                <c:pt idx="10">
                  <c:v>101900</c:v>
                </c:pt>
                <c:pt idx="11">
                  <c:v>164200</c:v>
                </c:pt>
                <c:pt idx="12">
                  <c:v>122100</c:v>
                </c:pt>
                <c:pt idx="13">
                  <c:v>1900</c:v>
                </c:pt>
                <c:pt idx="14">
                  <c:v>56200</c:v>
                </c:pt>
                <c:pt idx="15">
                  <c:v>172900</c:v>
                </c:pt>
                <c:pt idx="16">
                  <c:v>85800</c:v>
                </c:pt>
                <c:pt idx="17">
                  <c:v>69300</c:v>
                </c:pt>
                <c:pt idx="18">
                  <c:v>13200</c:v>
                </c:pt>
                <c:pt idx="19">
                  <c:v>63200</c:v>
                </c:pt>
                <c:pt idx="20">
                  <c:v>186000</c:v>
                </c:pt>
                <c:pt idx="21">
                  <c:v>73300</c:v>
                </c:pt>
                <c:pt idx="22">
                  <c:v>16200</c:v>
                </c:pt>
                <c:pt idx="23">
                  <c:v>40700</c:v>
                </c:pt>
                <c:pt idx="24">
                  <c:v>16200</c:v>
                </c:pt>
                <c:pt idx="25">
                  <c:v>174000</c:v>
                </c:pt>
                <c:pt idx="26">
                  <c:v>139900</c:v>
                </c:pt>
                <c:pt idx="27">
                  <c:v>178400</c:v>
                </c:pt>
                <c:pt idx="28">
                  <c:v>97700</c:v>
                </c:pt>
                <c:pt idx="29">
                  <c:v>184700</c:v>
                </c:pt>
                <c:pt idx="30">
                  <c:v>51500</c:v>
                </c:pt>
                <c:pt idx="31">
                  <c:v>11200</c:v>
                </c:pt>
                <c:pt idx="32">
                  <c:v>72900</c:v>
                </c:pt>
                <c:pt idx="33">
                  <c:v>4200</c:v>
                </c:pt>
                <c:pt idx="34">
                  <c:v>147800</c:v>
                </c:pt>
                <c:pt idx="35">
                  <c:v>127600</c:v>
                </c:pt>
                <c:pt idx="36">
                  <c:v>142100</c:v>
                </c:pt>
                <c:pt idx="37">
                  <c:v>158000</c:v>
                </c:pt>
                <c:pt idx="38">
                  <c:v>177300</c:v>
                </c:pt>
                <c:pt idx="39">
                  <c:v>181300</c:v>
                </c:pt>
                <c:pt idx="40">
                  <c:v>183300</c:v>
                </c:pt>
                <c:pt idx="41">
                  <c:v>199500</c:v>
                </c:pt>
                <c:pt idx="42">
                  <c:v>189200</c:v>
                </c:pt>
                <c:pt idx="43">
                  <c:v>57800</c:v>
                </c:pt>
                <c:pt idx="44">
                  <c:v>184400</c:v>
                </c:pt>
                <c:pt idx="45">
                  <c:v>60200</c:v>
                </c:pt>
                <c:pt idx="46">
                  <c:v>144000</c:v>
                </c:pt>
                <c:pt idx="47">
                  <c:v>52800</c:v>
                </c:pt>
                <c:pt idx="48">
                  <c:v>106200</c:v>
                </c:pt>
                <c:pt idx="49">
                  <c:v>74800</c:v>
                </c:pt>
                <c:pt idx="50">
                  <c:v>164400</c:v>
                </c:pt>
                <c:pt idx="51">
                  <c:v>69100</c:v>
                </c:pt>
                <c:pt idx="52">
                  <c:v>57800</c:v>
                </c:pt>
                <c:pt idx="53">
                  <c:v>164300</c:v>
                </c:pt>
                <c:pt idx="54">
                  <c:v>197600</c:v>
                </c:pt>
                <c:pt idx="55">
                  <c:v>109300</c:v>
                </c:pt>
                <c:pt idx="56">
                  <c:v>6500</c:v>
                </c:pt>
                <c:pt idx="57">
                  <c:v>151400</c:v>
                </c:pt>
                <c:pt idx="58">
                  <c:v>77800</c:v>
                </c:pt>
                <c:pt idx="59">
                  <c:v>171100</c:v>
                </c:pt>
              </c:numCache>
            </c:numRef>
          </c:yVal>
          <c:bubbleSize>
            <c:numRef>
              <c:f>Data!$F$3:$F$63</c:f>
              <c:numCache>
                <c:formatCode>0;;\-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407600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1122900</c:v>
                </c:pt>
                <c:pt idx="9">
                  <c:v>641600</c:v>
                </c:pt>
                <c:pt idx="10">
                  <c:v>0</c:v>
                </c:pt>
                <c:pt idx="11">
                  <c:v>0</c:v>
                </c:pt>
                <c:pt idx="12">
                  <c:v>66900</c:v>
                </c:pt>
                <c:pt idx="13">
                  <c:v>0</c:v>
                </c:pt>
                <c:pt idx="14">
                  <c:v>0</c:v>
                </c:pt>
                <c:pt idx="15">
                  <c:v>889600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1054700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877200</c:v>
                </c:pt>
                <c:pt idx="27">
                  <c:v>0</c:v>
                </c:pt>
                <c:pt idx="28">
                  <c:v>905000</c:v>
                </c:pt>
                <c:pt idx="29">
                  <c:v>1579200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181800</c:v>
                </c:pt>
                <c:pt idx="35">
                  <c:v>684300</c:v>
                </c:pt>
                <c:pt idx="36">
                  <c:v>0</c:v>
                </c:pt>
                <c:pt idx="37">
                  <c:v>0</c:v>
                </c:pt>
                <c:pt idx="38">
                  <c:v>872400</c:v>
                </c:pt>
                <c:pt idx="39">
                  <c:v>1223800</c:v>
                </c:pt>
                <c:pt idx="40">
                  <c:v>0</c:v>
                </c:pt>
                <c:pt idx="41">
                  <c:v>0</c:v>
                </c:pt>
                <c:pt idx="42">
                  <c:v>1309800</c:v>
                </c:pt>
                <c:pt idx="43">
                  <c:v>0</c:v>
                </c:pt>
                <c:pt idx="44">
                  <c:v>2092500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82900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492900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423500</c:v>
                </c:pt>
                <c:pt idx="60">
                  <c:v>5000000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Data!$B$3:$B$62</c15:f>
                <c15:dlblRangeCache>
                  <c:ptCount val="60"/>
                  <c:pt idx="0">
                    <c:v>Init</c:v>
                  </c:pt>
                  <c:pt idx="1">
                    <c:v>Volt Corporation</c:v>
                  </c:pt>
                  <c:pt idx="2">
                    <c:v>Yearelectronics</c:v>
                  </c:pt>
                  <c:pt idx="3">
                    <c:v>Inchace</c:v>
                  </c:pt>
                  <c:pt idx="4">
                    <c:v>Daltdax</c:v>
                  </c:pt>
                  <c:pt idx="5">
                    <c:v>Alphaing</c:v>
                  </c:pt>
                  <c:pt idx="6">
                    <c:v>U-Is</c:v>
                  </c:pt>
                  <c:pt idx="7">
                    <c:v>Ventoron</c:v>
                  </c:pt>
                  <c:pt idx="8">
                    <c:v>Howholding</c:v>
                  </c:pt>
                  <c:pt idx="9">
                    <c:v>Ranace</c:v>
                  </c:pt>
                  <c:pt idx="10">
                    <c:v>Viaing</c:v>
                  </c:pt>
                  <c:pt idx="11">
                    <c:v>Tonjoylane</c:v>
                  </c:pt>
                  <c:pt idx="12">
                    <c:v>Nim-Cone</c:v>
                  </c:pt>
                  <c:pt idx="13">
                    <c:v>Ganzfan</c:v>
                  </c:pt>
                  <c:pt idx="14">
                    <c:v>Saola</c:v>
                  </c:pt>
                  <c:pt idx="15">
                    <c:v>Lane-Lex</c:v>
                  </c:pt>
                  <c:pt idx="16">
                    <c:v>Zertrax</c:v>
                  </c:pt>
                  <c:pt idx="17">
                    <c:v>Villain</c:v>
                  </c:pt>
                  <c:pt idx="18">
                    <c:v>Zaamholding</c:v>
                  </c:pt>
                  <c:pt idx="19">
                    <c:v>Sublab</c:v>
                  </c:pt>
                  <c:pt idx="20">
                    <c:v>Mattrans</c:v>
                  </c:pt>
                  <c:pt idx="21">
                    <c:v>Sanace</c:v>
                  </c:pt>
                  <c:pt idx="22">
                    <c:v>Joycan</c:v>
                  </c:pt>
                  <c:pt idx="23">
                    <c:v>Codephase</c:v>
                  </c:pt>
                  <c:pt idx="24">
                    <c:v>Double-Ice</c:v>
                  </c:pt>
                  <c:pt idx="25">
                    <c:v>Dentotrax</c:v>
                  </c:pt>
                  <c:pt idx="26">
                    <c:v>Xx-Dexon</c:v>
                  </c:pt>
                  <c:pt idx="27">
                    <c:v>Itace</c:v>
                  </c:pt>
                  <c:pt idx="28">
                    <c:v>Sollex</c:v>
                  </c:pt>
                  <c:pt idx="29">
                    <c:v>Tech-Plus</c:v>
                  </c:pt>
                  <c:pt idx="30">
                    <c:v>Zotelectrics</c:v>
                  </c:pt>
                  <c:pt idx="31">
                    <c:v>Xx-Dax</c:v>
                  </c:pt>
                  <c:pt idx="32">
                    <c:v>Strongware</c:v>
                  </c:pt>
                  <c:pt idx="33">
                    <c:v>Blackquote</c:v>
                  </c:pt>
                  <c:pt idx="34">
                    <c:v>Goldenbase</c:v>
                  </c:pt>
                  <c:pt idx="35">
                    <c:v>E-Core</c:v>
                  </c:pt>
                  <c:pt idx="36">
                    <c:v>Medcanline</c:v>
                  </c:pt>
                  <c:pt idx="37">
                    <c:v>Zumhow</c:v>
                  </c:pt>
                  <c:pt idx="38">
                    <c:v>Salttax</c:v>
                  </c:pt>
                  <c:pt idx="39">
                    <c:v>Zamin</c:v>
                  </c:pt>
                  <c:pt idx="40">
                    <c:v>Vaia-It</c:v>
                  </c:pt>
                  <c:pt idx="41">
                    <c:v>Transzone</c:v>
                  </c:pt>
                  <c:pt idx="42">
                    <c:v>Pluszone</c:v>
                  </c:pt>
                  <c:pt idx="43">
                    <c:v>Ziming</c:v>
                  </c:pt>
                  <c:pt idx="44">
                    <c:v>Goodcon</c:v>
                  </c:pt>
                  <c:pt idx="45">
                    <c:v>Ganztechnology</c:v>
                  </c:pt>
                  <c:pt idx="46">
                    <c:v>Mathcare</c:v>
                  </c:pt>
                  <c:pt idx="47">
                    <c:v>Hotcorporation</c:v>
                  </c:pt>
                  <c:pt idx="48">
                    <c:v>Villaplex</c:v>
                  </c:pt>
                  <c:pt idx="49">
                    <c:v>Namtechno</c:v>
                  </c:pt>
                  <c:pt idx="50">
                    <c:v>Qvoice</c:v>
                  </c:pt>
                  <c:pt idx="51">
                    <c:v>Damdoncare</c:v>
                  </c:pt>
                  <c:pt idx="52">
                    <c:v>Treephase</c:v>
                  </c:pt>
                  <c:pt idx="53">
                    <c:v>Drilling</c:v>
                  </c:pt>
                  <c:pt idx="54">
                    <c:v>Roundjob</c:v>
                  </c:pt>
                  <c:pt idx="55">
                    <c:v>Aplab</c:v>
                  </c:pt>
                  <c:pt idx="56">
                    <c:v>Overzozing</c:v>
                  </c:pt>
                  <c:pt idx="57">
                    <c:v>Santinfan</c:v>
                  </c:pt>
                  <c:pt idx="58">
                    <c:v>Zamelectrics</c:v>
                  </c:pt>
                  <c:pt idx="59">
                    <c:v>Mediaholdings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45045496"/>
        <c:axId val="445049808"/>
      </c:bubbleChart>
      <c:valAx>
        <c:axId val="445045496"/>
        <c:scaling>
          <c:orientation val="minMax"/>
          <c:min val="0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49808"/>
        <c:crosses val="autoZero"/>
        <c:crossBetween val="midCat"/>
      </c:valAx>
      <c:valAx>
        <c:axId val="445049808"/>
        <c:scaling>
          <c:orientation val="minMax"/>
          <c:min val="0"/>
        </c:scaling>
        <c:delete val="0"/>
        <c:axPos val="l"/>
        <c:numFmt formatCode="0,\ &quot;k&quot;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45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Y$7" max="250" page="10" val="153"/>
</file>

<file path=xl/ctrlProps/ctrlProp2.xml><?xml version="1.0" encoding="utf-8"?>
<formControlPr xmlns="http://schemas.microsoft.com/office/spreadsheetml/2009/9/main" objectType="Scroll" dx="22" fmlaLink="$Y$6" horiz="1" max="90" min="1" page="10" val="3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201078</xdr:colOff>
      <xdr:row>1</xdr:row>
      <xdr:rowOff>28311</xdr:rowOff>
    </xdr:from>
    <xdr:to>
      <xdr:col>13</xdr:col>
      <xdr:colOff>601372</xdr:colOff>
      <xdr:row>27</xdr:row>
      <xdr:rowOff>69322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208034</xdr:colOff>
      <xdr:row>1</xdr:row>
      <xdr:rowOff>30954</xdr:rowOff>
    </xdr:from>
    <xdr:to>
      <xdr:col>14</xdr:col>
      <xdr:colOff>3830</xdr:colOff>
      <xdr:row>27</xdr:row>
      <xdr:rowOff>78579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150020</xdr:colOff>
      <xdr:row>1</xdr:row>
      <xdr:rowOff>19050</xdr:rowOff>
    </xdr:from>
    <xdr:to>
      <xdr:col>13</xdr:col>
      <xdr:colOff>550314</xdr:colOff>
      <xdr:row>27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38100</xdr:rowOff>
        </xdr:from>
        <xdr:to>
          <xdr:col>0</xdr:col>
          <xdr:colOff>161925</xdr:colOff>
          <xdr:row>26</xdr:row>
          <xdr:rowOff>9525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27</xdr:row>
          <xdr:rowOff>66675</xdr:rowOff>
        </xdr:from>
        <xdr:to>
          <xdr:col>13</xdr:col>
          <xdr:colOff>552450</xdr:colOff>
          <xdr:row>28</xdr:row>
          <xdr:rowOff>19050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"/>
  <sheetViews>
    <sheetView showGridLines="0" tabSelected="1" zoomScale="90" zoomScaleNormal="90" workbookViewId="0">
      <selection activeCell="R13" sqref="R13"/>
    </sheetView>
  </sheetViews>
  <sheetFormatPr defaultRowHeight="15" x14ac:dyDescent="0.25"/>
  <cols>
    <col min="6" max="6" width="11.7109375" customWidth="1"/>
    <col min="15" max="15" width="2.7109375" customWidth="1"/>
    <col min="16" max="16" width="9.140625" customWidth="1"/>
  </cols>
  <sheetData>
    <row r="1" spans="1:26" ht="30" customHeight="1" x14ac:dyDescent="0.25">
      <c r="A1" s="5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5" spans="1:26" x14ac:dyDescent="0.25">
      <c r="Z5" s="2">
        <f>90%-Profit.cutoff</f>
        <v>0.54</v>
      </c>
    </row>
    <row r="6" spans="1:26" x14ac:dyDescent="0.25">
      <c r="Y6">
        <v>36</v>
      </c>
      <c r="Z6" s="2">
        <f>Y6/100</f>
        <v>0.36</v>
      </c>
    </row>
    <row r="7" spans="1:26" x14ac:dyDescent="0.25">
      <c r="Y7">
        <v>153</v>
      </c>
      <c r="Z7">
        <f>(250-Y7)*1000</f>
        <v>97000</v>
      </c>
    </row>
    <row r="8" spans="1:26" x14ac:dyDescent="0.25">
      <c r="Z8">
        <f>250000-Sales.cutoff</f>
        <v>153000</v>
      </c>
    </row>
    <row r="30" spans="2:6" ht="24.95" customHeight="1" x14ac:dyDescent="0.25">
      <c r="B30" s="6" t="s">
        <v>64</v>
      </c>
      <c r="C30" s="7"/>
      <c r="D30" s="7"/>
      <c r="E30" s="7"/>
      <c r="F30" s="8">
        <f>Profit.cutoff</f>
        <v>0.36</v>
      </c>
    </row>
    <row r="31" spans="2:6" ht="24.95" customHeight="1" x14ac:dyDescent="0.25">
      <c r="B31" s="6" t="s">
        <v>65</v>
      </c>
      <c r="C31" s="7"/>
      <c r="D31" s="7"/>
      <c r="E31" s="7"/>
      <c r="F31" s="9">
        <f>Sales.cutoff</f>
        <v>97000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0</xdr:col>
                    <xdr:colOff>19050</xdr:colOff>
                    <xdr:row>1</xdr:row>
                    <xdr:rowOff>38100</xdr:rowOff>
                  </from>
                  <to>
                    <xdr:col>0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croll Bar 2">
              <controlPr defaultSize="0" autoPict="0">
                <anchor moveWithCells="1">
                  <from>
                    <xdr:col>0</xdr:col>
                    <xdr:colOff>523875</xdr:colOff>
                    <xdr:row>27</xdr:row>
                    <xdr:rowOff>66675</xdr:rowOff>
                  </from>
                  <to>
                    <xdr:col>13</xdr:col>
                    <xdr:colOff>552450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5"/>
  <sheetViews>
    <sheetView showGridLines="0" topLeftCell="B37" workbookViewId="0">
      <selection activeCell="G62" sqref="G62"/>
    </sheetView>
  </sheetViews>
  <sheetFormatPr defaultRowHeight="15" x14ac:dyDescent="0.25"/>
  <cols>
    <col min="1" max="1" width="2.7109375" customWidth="1"/>
    <col min="2" max="2" width="25.7109375" customWidth="1"/>
    <col min="3" max="5" width="10.7109375" customWidth="1"/>
    <col min="6" max="7" width="40.7109375" customWidth="1"/>
  </cols>
  <sheetData>
    <row r="2" spans="2:7" x14ac:dyDescent="0.25">
      <c r="B2" s="1" t="s">
        <v>3</v>
      </c>
      <c r="C2" s="1" t="s">
        <v>0</v>
      </c>
      <c r="D2" s="1" t="s">
        <v>1</v>
      </c>
      <c r="E2" s="1" t="s">
        <v>2</v>
      </c>
      <c r="F2" s="1" t="s">
        <v>67</v>
      </c>
      <c r="G2" s="1" t="s">
        <v>68</v>
      </c>
    </row>
    <row r="3" spans="2:7" x14ac:dyDescent="0.25">
      <c r="B3" t="s">
        <v>4</v>
      </c>
      <c r="C3">
        <v>195800</v>
      </c>
      <c r="D3" s="2">
        <v>0.06</v>
      </c>
      <c r="E3">
        <v>176300</v>
      </c>
      <c r="F3" s="4">
        <f t="shared" ref="F3:F34" si="0">AND($D3&gt;Profit.cutoff,$C3&gt;Sales.cutoff)*E3</f>
        <v>0</v>
      </c>
      <c r="G3">
        <f>(F3=0)*E3</f>
        <v>176300</v>
      </c>
    </row>
    <row r="4" spans="2:7" x14ac:dyDescent="0.25">
      <c r="B4" t="s">
        <v>47</v>
      </c>
      <c r="C4">
        <v>2200</v>
      </c>
      <c r="D4" s="2">
        <v>0.64500000000000002</v>
      </c>
      <c r="E4">
        <v>8600</v>
      </c>
      <c r="F4" s="4">
        <f t="shared" si="0"/>
        <v>0</v>
      </c>
      <c r="G4">
        <f t="shared" ref="G4:G62" si="1">(F4=0)*E4</f>
        <v>8600</v>
      </c>
    </row>
    <row r="5" spans="2:7" x14ac:dyDescent="0.25">
      <c r="B5" t="s">
        <v>5</v>
      </c>
      <c r="C5">
        <v>45500</v>
      </c>
      <c r="D5" s="2">
        <v>0.45750000000000002</v>
      </c>
      <c r="E5">
        <v>187400</v>
      </c>
      <c r="F5" s="4">
        <f t="shared" si="0"/>
        <v>0</v>
      </c>
      <c r="G5">
        <f t="shared" si="1"/>
        <v>187400</v>
      </c>
    </row>
    <row r="6" spans="2:7" x14ac:dyDescent="0.25">
      <c r="B6" t="s">
        <v>6</v>
      </c>
      <c r="C6">
        <v>98800</v>
      </c>
      <c r="D6" s="2">
        <v>0.41250000000000003</v>
      </c>
      <c r="E6">
        <v>407600</v>
      </c>
      <c r="F6" s="4">
        <f t="shared" si="0"/>
        <v>407600</v>
      </c>
      <c r="G6">
        <f t="shared" si="1"/>
        <v>0</v>
      </c>
    </row>
    <row r="7" spans="2:7" x14ac:dyDescent="0.25">
      <c r="B7" t="s">
        <v>48</v>
      </c>
      <c r="C7">
        <v>178200</v>
      </c>
      <c r="D7" s="2">
        <v>0.36</v>
      </c>
      <c r="E7">
        <v>577400</v>
      </c>
      <c r="F7" s="4">
        <f t="shared" si="0"/>
        <v>0</v>
      </c>
      <c r="G7">
        <f t="shared" si="1"/>
        <v>577400</v>
      </c>
    </row>
    <row r="8" spans="2:7" x14ac:dyDescent="0.25">
      <c r="B8" t="s">
        <v>49</v>
      </c>
      <c r="C8">
        <v>159400</v>
      </c>
      <c r="D8" s="2">
        <v>0.11249999999999999</v>
      </c>
      <c r="E8">
        <v>179400</v>
      </c>
      <c r="F8" s="4">
        <f t="shared" si="0"/>
        <v>0</v>
      </c>
      <c r="G8">
        <f t="shared" si="1"/>
        <v>179400</v>
      </c>
    </row>
    <row r="9" spans="2:7" x14ac:dyDescent="0.25">
      <c r="B9" t="s">
        <v>50</v>
      </c>
      <c r="C9">
        <v>12700</v>
      </c>
      <c r="D9" s="2">
        <v>0.23249999999999998</v>
      </c>
      <c r="E9">
        <v>53200</v>
      </c>
      <c r="F9" s="4">
        <f t="shared" si="0"/>
        <v>0</v>
      </c>
      <c r="G9">
        <f t="shared" si="1"/>
        <v>53200</v>
      </c>
    </row>
    <row r="10" spans="2:7" x14ac:dyDescent="0.25">
      <c r="B10" t="s">
        <v>7</v>
      </c>
      <c r="C10">
        <v>95100</v>
      </c>
      <c r="D10" s="2">
        <v>0.41250000000000003</v>
      </c>
      <c r="E10">
        <v>627700</v>
      </c>
      <c r="F10" s="4">
        <f t="shared" si="0"/>
        <v>0</v>
      </c>
      <c r="G10">
        <f t="shared" si="1"/>
        <v>627700</v>
      </c>
    </row>
    <row r="11" spans="2:7" x14ac:dyDescent="0.25">
      <c r="B11" t="s">
        <v>8</v>
      </c>
      <c r="C11">
        <v>157600</v>
      </c>
      <c r="D11" s="2">
        <v>0.375</v>
      </c>
      <c r="E11">
        <v>1122900</v>
      </c>
      <c r="F11" s="4">
        <f t="shared" si="0"/>
        <v>1122900</v>
      </c>
      <c r="G11">
        <f t="shared" si="1"/>
        <v>0</v>
      </c>
    </row>
    <row r="12" spans="2:7" x14ac:dyDescent="0.25">
      <c r="B12" t="s">
        <v>9</v>
      </c>
      <c r="C12">
        <v>97200</v>
      </c>
      <c r="D12" s="2">
        <v>0.66</v>
      </c>
      <c r="E12">
        <v>641600</v>
      </c>
      <c r="F12" s="4">
        <f t="shared" si="0"/>
        <v>641600</v>
      </c>
      <c r="G12">
        <f t="shared" si="1"/>
        <v>0</v>
      </c>
    </row>
    <row r="13" spans="2:7" x14ac:dyDescent="0.25">
      <c r="B13" t="s">
        <v>51</v>
      </c>
      <c r="C13">
        <v>101900</v>
      </c>
      <c r="D13" s="2">
        <v>0.27749999999999997</v>
      </c>
      <c r="E13">
        <v>141400</v>
      </c>
      <c r="F13" s="4">
        <f t="shared" si="0"/>
        <v>0</v>
      </c>
      <c r="G13">
        <f t="shared" si="1"/>
        <v>141400</v>
      </c>
    </row>
    <row r="14" spans="2:7" x14ac:dyDescent="0.25">
      <c r="B14" t="s">
        <v>10</v>
      </c>
      <c r="C14">
        <v>164200</v>
      </c>
      <c r="D14" s="2">
        <v>1.4999999999999999E-2</v>
      </c>
      <c r="E14">
        <v>27100</v>
      </c>
      <c r="F14" s="4">
        <f t="shared" si="0"/>
        <v>0</v>
      </c>
      <c r="G14">
        <f t="shared" si="1"/>
        <v>27100</v>
      </c>
    </row>
    <row r="15" spans="2:7" x14ac:dyDescent="0.25">
      <c r="B15" t="s">
        <v>52</v>
      </c>
      <c r="C15">
        <v>122100</v>
      </c>
      <c r="D15" s="2">
        <v>0.54749999999999999</v>
      </c>
      <c r="E15">
        <v>66900</v>
      </c>
      <c r="F15" s="4">
        <f t="shared" si="0"/>
        <v>66900</v>
      </c>
      <c r="G15">
        <f t="shared" si="1"/>
        <v>0</v>
      </c>
    </row>
    <row r="16" spans="2:7" x14ac:dyDescent="0.25">
      <c r="B16" t="s">
        <v>11</v>
      </c>
      <c r="C16">
        <v>1900</v>
      </c>
      <c r="D16" s="2">
        <v>0.375</v>
      </c>
      <c r="E16">
        <v>12900</v>
      </c>
      <c r="F16" s="4">
        <f t="shared" si="0"/>
        <v>0</v>
      </c>
      <c r="G16">
        <f t="shared" si="1"/>
        <v>12900</v>
      </c>
    </row>
    <row r="17" spans="2:7" x14ac:dyDescent="0.25">
      <c r="B17" t="s">
        <v>12</v>
      </c>
      <c r="C17">
        <v>56200</v>
      </c>
      <c r="D17" s="2">
        <v>0.36749999999999999</v>
      </c>
      <c r="E17">
        <v>103300</v>
      </c>
      <c r="F17" s="4">
        <f t="shared" si="0"/>
        <v>0</v>
      </c>
      <c r="G17">
        <f t="shared" si="1"/>
        <v>103300</v>
      </c>
    </row>
    <row r="18" spans="2:7" x14ac:dyDescent="0.25">
      <c r="B18" t="s">
        <v>53</v>
      </c>
      <c r="C18">
        <v>172900</v>
      </c>
      <c r="D18" s="2">
        <v>0.73499999999999999</v>
      </c>
      <c r="E18">
        <v>889600</v>
      </c>
      <c r="F18" s="4">
        <f t="shared" si="0"/>
        <v>889600</v>
      </c>
      <c r="G18">
        <f t="shared" si="1"/>
        <v>0</v>
      </c>
    </row>
    <row r="19" spans="2:7" x14ac:dyDescent="0.25">
      <c r="B19" t="s">
        <v>54</v>
      </c>
      <c r="C19">
        <v>85800</v>
      </c>
      <c r="D19" s="2">
        <v>7.5000000000000011E-2</v>
      </c>
      <c r="E19">
        <v>45100</v>
      </c>
      <c r="F19" s="4">
        <f t="shared" si="0"/>
        <v>0</v>
      </c>
      <c r="G19">
        <f t="shared" si="1"/>
        <v>45100</v>
      </c>
    </row>
    <row r="20" spans="2:7" x14ac:dyDescent="0.25">
      <c r="B20" t="s">
        <v>13</v>
      </c>
      <c r="C20">
        <v>69300</v>
      </c>
      <c r="D20" s="2">
        <v>0.59250000000000003</v>
      </c>
      <c r="E20">
        <v>287500</v>
      </c>
      <c r="F20" s="4">
        <f t="shared" si="0"/>
        <v>0</v>
      </c>
      <c r="G20">
        <f t="shared" si="1"/>
        <v>287500</v>
      </c>
    </row>
    <row r="21" spans="2:7" x14ac:dyDescent="0.25">
      <c r="B21" t="s">
        <v>14</v>
      </c>
      <c r="C21">
        <v>13200</v>
      </c>
      <c r="D21" s="2">
        <v>0.51</v>
      </c>
      <c r="E21">
        <v>53900</v>
      </c>
      <c r="F21" s="4">
        <f t="shared" si="0"/>
        <v>0</v>
      </c>
      <c r="G21">
        <f t="shared" si="1"/>
        <v>53900</v>
      </c>
    </row>
    <row r="22" spans="2:7" x14ac:dyDescent="0.25">
      <c r="B22" t="s">
        <v>15</v>
      </c>
      <c r="C22">
        <v>63200</v>
      </c>
      <c r="D22" s="2">
        <v>0.66</v>
      </c>
      <c r="E22">
        <v>375500</v>
      </c>
      <c r="F22" s="4">
        <f t="shared" si="0"/>
        <v>0</v>
      </c>
      <c r="G22">
        <f t="shared" si="1"/>
        <v>375500</v>
      </c>
    </row>
    <row r="23" spans="2:7" x14ac:dyDescent="0.25">
      <c r="B23" t="s">
        <v>16</v>
      </c>
      <c r="C23">
        <v>186000</v>
      </c>
      <c r="D23" s="2">
        <v>0.40500000000000003</v>
      </c>
      <c r="E23">
        <v>1054700</v>
      </c>
      <c r="F23" s="4">
        <f t="shared" si="0"/>
        <v>1054700</v>
      </c>
      <c r="G23">
        <f t="shared" si="1"/>
        <v>0</v>
      </c>
    </row>
    <row r="24" spans="2:7" x14ac:dyDescent="0.25">
      <c r="B24" t="s">
        <v>55</v>
      </c>
      <c r="C24">
        <v>73300</v>
      </c>
      <c r="D24" s="2">
        <v>0.38250000000000001</v>
      </c>
      <c r="E24">
        <v>336500</v>
      </c>
      <c r="F24" s="4">
        <f t="shared" si="0"/>
        <v>0</v>
      </c>
      <c r="G24">
        <f t="shared" si="1"/>
        <v>336500</v>
      </c>
    </row>
    <row r="25" spans="2:7" x14ac:dyDescent="0.25">
      <c r="B25" t="s">
        <v>17</v>
      </c>
      <c r="C25">
        <v>16200</v>
      </c>
      <c r="D25" s="2">
        <v>0.255</v>
      </c>
      <c r="E25">
        <v>20700</v>
      </c>
      <c r="F25" s="4">
        <f t="shared" si="0"/>
        <v>0</v>
      </c>
      <c r="G25">
        <f t="shared" si="1"/>
        <v>20700</v>
      </c>
    </row>
    <row r="26" spans="2:7" x14ac:dyDescent="0.25">
      <c r="B26" t="s">
        <v>18</v>
      </c>
      <c r="C26">
        <v>40700</v>
      </c>
      <c r="D26" s="2">
        <v>0.34500000000000003</v>
      </c>
      <c r="E26">
        <v>56200</v>
      </c>
      <c r="F26" s="4">
        <f t="shared" si="0"/>
        <v>0</v>
      </c>
      <c r="G26">
        <f t="shared" si="1"/>
        <v>56200</v>
      </c>
    </row>
    <row r="27" spans="2:7" x14ac:dyDescent="0.25">
      <c r="B27" t="s">
        <v>56</v>
      </c>
      <c r="C27">
        <v>16200</v>
      </c>
      <c r="D27" s="2">
        <v>0.75</v>
      </c>
      <c r="E27">
        <v>218700</v>
      </c>
      <c r="F27" s="4">
        <f t="shared" si="0"/>
        <v>0</v>
      </c>
      <c r="G27">
        <f t="shared" si="1"/>
        <v>218700</v>
      </c>
    </row>
    <row r="28" spans="2:7" x14ac:dyDescent="0.25">
      <c r="B28" t="s">
        <v>19</v>
      </c>
      <c r="C28">
        <v>174000</v>
      </c>
      <c r="D28" s="2">
        <v>0.27749999999999997</v>
      </c>
      <c r="E28">
        <v>724300</v>
      </c>
      <c r="F28" s="4">
        <f t="shared" si="0"/>
        <v>0</v>
      </c>
      <c r="G28">
        <f t="shared" si="1"/>
        <v>724300</v>
      </c>
    </row>
    <row r="29" spans="2:7" x14ac:dyDescent="0.25">
      <c r="B29" t="s">
        <v>57</v>
      </c>
      <c r="C29">
        <v>139900</v>
      </c>
      <c r="D29" s="2">
        <v>0.57000000000000006</v>
      </c>
      <c r="E29">
        <v>877200</v>
      </c>
      <c r="F29" s="4">
        <f t="shared" si="0"/>
        <v>877200</v>
      </c>
      <c r="G29">
        <f t="shared" si="1"/>
        <v>0</v>
      </c>
    </row>
    <row r="30" spans="2:7" x14ac:dyDescent="0.25">
      <c r="B30" t="s">
        <v>20</v>
      </c>
      <c r="C30">
        <v>178400</v>
      </c>
      <c r="D30" s="2">
        <v>3.7500000000000006E-2</v>
      </c>
      <c r="E30">
        <v>87000</v>
      </c>
      <c r="F30" s="4">
        <f t="shared" si="0"/>
        <v>0</v>
      </c>
      <c r="G30">
        <f t="shared" si="1"/>
        <v>87000</v>
      </c>
    </row>
    <row r="31" spans="2:7" x14ac:dyDescent="0.25">
      <c r="B31" t="s">
        <v>21</v>
      </c>
      <c r="C31">
        <v>97700</v>
      </c>
      <c r="D31" s="2">
        <v>0.48750000000000004</v>
      </c>
      <c r="E31">
        <v>905000</v>
      </c>
      <c r="F31" s="4">
        <f t="shared" si="0"/>
        <v>905000</v>
      </c>
      <c r="G31">
        <f t="shared" si="1"/>
        <v>0</v>
      </c>
    </row>
    <row r="32" spans="2:7" x14ac:dyDescent="0.25">
      <c r="B32" t="s">
        <v>58</v>
      </c>
      <c r="C32">
        <v>184700</v>
      </c>
      <c r="D32" s="2">
        <v>0.57000000000000006</v>
      </c>
      <c r="E32">
        <v>1579200</v>
      </c>
      <c r="F32" s="4">
        <f t="shared" si="0"/>
        <v>1579200</v>
      </c>
      <c r="G32">
        <f t="shared" si="1"/>
        <v>0</v>
      </c>
    </row>
    <row r="33" spans="2:7" x14ac:dyDescent="0.25">
      <c r="B33" t="s">
        <v>22</v>
      </c>
      <c r="C33">
        <v>51500</v>
      </c>
      <c r="D33" s="2">
        <v>0.60000000000000009</v>
      </c>
      <c r="E33">
        <v>618000</v>
      </c>
      <c r="F33" s="4">
        <f t="shared" si="0"/>
        <v>0</v>
      </c>
      <c r="G33">
        <f t="shared" si="1"/>
        <v>618000</v>
      </c>
    </row>
    <row r="34" spans="2:7" x14ac:dyDescent="0.25">
      <c r="B34" t="s">
        <v>59</v>
      </c>
      <c r="C34">
        <v>11200</v>
      </c>
      <c r="D34" s="2">
        <v>4.4999999999999998E-2</v>
      </c>
      <c r="E34">
        <v>1600</v>
      </c>
      <c r="F34" s="4">
        <f t="shared" si="0"/>
        <v>0</v>
      </c>
      <c r="G34">
        <f t="shared" si="1"/>
        <v>1600</v>
      </c>
    </row>
    <row r="35" spans="2:7" x14ac:dyDescent="0.25">
      <c r="B35" t="s">
        <v>60</v>
      </c>
      <c r="C35">
        <v>72900</v>
      </c>
      <c r="D35" s="2">
        <v>0.70499999999999996</v>
      </c>
      <c r="E35">
        <v>308400</v>
      </c>
      <c r="F35" s="4">
        <f t="shared" ref="F35:F62" si="2">AND($D35&gt;Profit.cutoff,$C35&gt;Sales.cutoff)*E35</f>
        <v>0</v>
      </c>
      <c r="G35">
        <f t="shared" si="1"/>
        <v>308400</v>
      </c>
    </row>
    <row r="36" spans="2:7" x14ac:dyDescent="0.25">
      <c r="B36" t="s">
        <v>23</v>
      </c>
      <c r="C36">
        <v>4200</v>
      </c>
      <c r="D36" s="2">
        <v>0.34500000000000003</v>
      </c>
      <c r="E36">
        <v>2900</v>
      </c>
      <c r="F36" s="4">
        <f t="shared" si="2"/>
        <v>0</v>
      </c>
      <c r="G36">
        <f t="shared" si="1"/>
        <v>2900</v>
      </c>
    </row>
    <row r="37" spans="2:7" x14ac:dyDescent="0.25">
      <c r="B37" t="s">
        <v>24</v>
      </c>
      <c r="C37">
        <v>147800</v>
      </c>
      <c r="D37" s="2">
        <v>0.61499999999999999</v>
      </c>
      <c r="E37">
        <v>181800</v>
      </c>
      <c r="F37" s="4">
        <f t="shared" si="2"/>
        <v>181800</v>
      </c>
      <c r="G37">
        <f t="shared" si="1"/>
        <v>0</v>
      </c>
    </row>
    <row r="38" spans="2:7" x14ac:dyDescent="0.25">
      <c r="B38" t="s">
        <v>61</v>
      </c>
      <c r="C38">
        <v>127600</v>
      </c>
      <c r="D38" s="2">
        <v>0.41250000000000003</v>
      </c>
      <c r="E38">
        <v>684300</v>
      </c>
      <c r="F38" s="4">
        <f t="shared" si="2"/>
        <v>684300</v>
      </c>
      <c r="G38">
        <f t="shared" si="1"/>
        <v>0</v>
      </c>
    </row>
    <row r="39" spans="2:7" x14ac:dyDescent="0.25">
      <c r="B39" t="s">
        <v>25</v>
      </c>
      <c r="C39">
        <v>142100</v>
      </c>
      <c r="D39" s="2">
        <v>0.29249999999999998</v>
      </c>
      <c r="E39">
        <v>166300</v>
      </c>
      <c r="F39" s="4">
        <f t="shared" si="2"/>
        <v>0</v>
      </c>
      <c r="G39">
        <f t="shared" si="1"/>
        <v>166300</v>
      </c>
    </row>
    <row r="40" spans="2:7" x14ac:dyDescent="0.25">
      <c r="B40" t="s">
        <v>26</v>
      </c>
      <c r="C40">
        <v>158000</v>
      </c>
      <c r="D40" s="2">
        <v>0.32250000000000001</v>
      </c>
      <c r="E40">
        <v>611500</v>
      </c>
      <c r="F40" s="4">
        <f t="shared" si="2"/>
        <v>0</v>
      </c>
      <c r="G40">
        <f t="shared" si="1"/>
        <v>611500</v>
      </c>
    </row>
    <row r="41" spans="2:7" x14ac:dyDescent="0.25">
      <c r="B41" t="s">
        <v>27</v>
      </c>
      <c r="C41">
        <v>177300</v>
      </c>
      <c r="D41" s="2">
        <v>0.61499999999999999</v>
      </c>
      <c r="E41">
        <v>872400</v>
      </c>
      <c r="F41" s="4">
        <f t="shared" si="2"/>
        <v>872400</v>
      </c>
      <c r="G41">
        <f t="shared" si="1"/>
        <v>0</v>
      </c>
    </row>
    <row r="42" spans="2:7" x14ac:dyDescent="0.25">
      <c r="B42" t="s">
        <v>28</v>
      </c>
      <c r="C42">
        <v>181300</v>
      </c>
      <c r="D42" s="2">
        <v>0.44999999999999996</v>
      </c>
      <c r="E42">
        <v>1223800</v>
      </c>
      <c r="F42" s="4">
        <f t="shared" si="2"/>
        <v>1223800</v>
      </c>
      <c r="G42">
        <f t="shared" si="1"/>
        <v>0</v>
      </c>
    </row>
    <row r="43" spans="2:7" x14ac:dyDescent="0.25">
      <c r="B43" t="s">
        <v>62</v>
      </c>
      <c r="C43">
        <v>183300</v>
      </c>
      <c r="D43" s="2">
        <v>0.36</v>
      </c>
      <c r="E43">
        <v>66000</v>
      </c>
      <c r="F43" s="4">
        <f t="shared" si="2"/>
        <v>0</v>
      </c>
      <c r="G43">
        <f t="shared" si="1"/>
        <v>66000</v>
      </c>
    </row>
    <row r="44" spans="2:7" x14ac:dyDescent="0.25">
      <c r="B44" t="s">
        <v>29</v>
      </c>
      <c r="C44">
        <v>199500</v>
      </c>
      <c r="D44" s="2">
        <v>0.27</v>
      </c>
      <c r="E44">
        <v>592600</v>
      </c>
      <c r="F44" s="4">
        <f t="shared" si="2"/>
        <v>0</v>
      </c>
      <c r="G44">
        <f t="shared" si="1"/>
        <v>592600</v>
      </c>
    </row>
    <row r="45" spans="2:7" x14ac:dyDescent="0.25">
      <c r="B45" t="s">
        <v>30</v>
      </c>
      <c r="C45">
        <v>189200</v>
      </c>
      <c r="D45" s="2">
        <v>0.53249999999999997</v>
      </c>
      <c r="E45">
        <v>1309800</v>
      </c>
      <c r="F45" s="4">
        <f t="shared" si="2"/>
        <v>1309800</v>
      </c>
      <c r="G45">
        <f t="shared" si="1"/>
        <v>0</v>
      </c>
    </row>
    <row r="46" spans="2:7" x14ac:dyDescent="0.25">
      <c r="B46" t="s">
        <v>31</v>
      </c>
      <c r="C46">
        <v>57800</v>
      </c>
      <c r="D46" s="2">
        <v>0.53249999999999997</v>
      </c>
      <c r="E46">
        <v>615600</v>
      </c>
      <c r="F46" s="4">
        <f t="shared" si="2"/>
        <v>0</v>
      </c>
      <c r="G46">
        <f t="shared" si="1"/>
        <v>615600</v>
      </c>
    </row>
    <row r="47" spans="2:7" x14ac:dyDescent="0.25">
      <c r="B47" t="s">
        <v>32</v>
      </c>
      <c r="C47">
        <v>184400</v>
      </c>
      <c r="D47" s="2">
        <v>0.66749999999999998</v>
      </c>
      <c r="E47">
        <v>2092500</v>
      </c>
      <c r="F47" s="4">
        <f t="shared" si="2"/>
        <v>2092500</v>
      </c>
      <c r="G47">
        <f t="shared" si="1"/>
        <v>0</v>
      </c>
    </row>
    <row r="48" spans="2:7" x14ac:dyDescent="0.25">
      <c r="B48" t="s">
        <v>33</v>
      </c>
      <c r="C48">
        <v>60200</v>
      </c>
      <c r="D48" s="2">
        <v>0.53249999999999997</v>
      </c>
      <c r="E48">
        <v>577100</v>
      </c>
      <c r="F48" s="4">
        <f t="shared" si="2"/>
        <v>0</v>
      </c>
      <c r="G48">
        <f t="shared" si="1"/>
        <v>577100</v>
      </c>
    </row>
    <row r="49" spans="2:7" x14ac:dyDescent="0.25">
      <c r="B49" t="s">
        <v>34</v>
      </c>
      <c r="C49">
        <v>144000</v>
      </c>
      <c r="D49" s="2">
        <v>4.4999999999999998E-2</v>
      </c>
      <c r="E49">
        <v>97200</v>
      </c>
      <c r="F49" s="4">
        <f t="shared" si="2"/>
        <v>0</v>
      </c>
      <c r="G49">
        <f t="shared" si="1"/>
        <v>97200</v>
      </c>
    </row>
    <row r="50" spans="2:7" x14ac:dyDescent="0.25">
      <c r="B50" t="s">
        <v>63</v>
      </c>
      <c r="C50">
        <v>52800</v>
      </c>
      <c r="D50" s="2">
        <v>0.1575</v>
      </c>
      <c r="E50">
        <v>8400</v>
      </c>
      <c r="F50" s="4">
        <f t="shared" si="2"/>
        <v>0</v>
      </c>
      <c r="G50">
        <f t="shared" si="1"/>
        <v>8400</v>
      </c>
    </row>
    <row r="51" spans="2:7" x14ac:dyDescent="0.25">
      <c r="B51" t="s">
        <v>35</v>
      </c>
      <c r="C51">
        <v>106200</v>
      </c>
      <c r="D51" s="2">
        <v>0.39</v>
      </c>
      <c r="E51">
        <v>82900</v>
      </c>
      <c r="F51" s="4">
        <f t="shared" si="2"/>
        <v>82900</v>
      </c>
      <c r="G51">
        <f t="shared" si="1"/>
        <v>0</v>
      </c>
    </row>
    <row r="52" spans="2:7" x14ac:dyDescent="0.25">
      <c r="B52" t="s">
        <v>36</v>
      </c>
      <c r="C52">
        <v>74800</v>
      </c>
      <c r="D52" s="2">
        <v>0.19500000000000001</v>
      </c>
      <c r="E52">
        <v>204300</v>
      </c>
      <c r="F52" s="4">
        <f t="shared" si="2"/>
        <v>0</v>
      </c>
      <c r="G52">
        <f t="shared" si="1"/>
        <v>204300</v>
      </c>
    </row>
    <row r="53" spans="2:7" x14ac:dyDescent="0.25">
      <c r="B53" t="s">
        <v>37</v>
      </c>
      <c r="C53">
        <v>164400</v>
      </c>
      <c r="D53" s="2">
        <v>0.10500000000000001</v>
      </c>
      <c r="E53">
        <v>51800</v>
      </c>
      <c r="F53" s="4">
        <f t="shared" si="2"/>
        <v>0</v>
      </c>
      <c r="G53">
        <f t="shared" si="1"/>
        <v>51800</v>
      </c>
    </row>
    <row r="54" spans="2:7" x14ac:dyDescent="0.25">
      <c r="B54" t="s">
        <v>38</v>
      </c>
      <c r="C54">
        <v>69100</v>
      </c>
      <c r="D54" s="2">
        <v>0.34500000000000003</v>
      </c>
      <c r="E54">
        <v>381500</v>
      </c>
      <c r="F54" s="4">
        <f t="shared" si="2"/>
        <v>0</v>
      </c>
      <c r="G54">
        <f t="shared" si="1"/>
        <v>381500</v>
      </c>
    </row>
    <row r="55" spans="2:7" x14ac:dyDescent="0.25">
      <c r="B55" t="s">
        <v>39</v>
      </c>
      <c r="C55">
        <v>57800</v>
      </c>
      <c r="D55" s="2">
        <v>7.5000000000000011E-2</v>
      </c>
      <c r="E55">
        <v>17400</v>
      </c>
      <c r="F55" s="4">
        <f t="shared" si="2"/>
        <v>0</v>
      </c>
      <c r="G55">
        <f t="shared" si="1"/>
        <v>17400</v>
      </c>
    </row>
    <row r="56" spans="2:7" x14ac:dyDescent="0.25">
      <c r="B56" t="s">
        <v>40</v>
      </c>
      <c r="C56">
        <v>164300</v>
      </c>
      <c r="D56" s="2">
        <v>0.60000000000000009</v>
      </c>
      <c r="E56">
        <v>492900</v>
      </c>
      <c r="F56" s="4">
        <f t="shared" si="2"/>
        <v>492900</v>
      </c>
      <c r="G56">
        <f t="shared" si="1"/>
        <v>0</v>
      </c>
    </row>
    <row r="57" spans="2:7" x14ac:dyDescent="0.25">
      <c r="B57" t="s">
        <v>41</v>
      </c>
      <c r="C57">
        <v>197600</v>
      </c>
      <c r="D57" s="2">
        <v>0.21749999999999997</v>
      </c>
      <c r="E57">
        <v>816600</v>
      </c>
      <c r="F57" s="4">
        <f t="shared" si="2"/>
        <v>0</v>
      </c>
      <c r="G57">
        <f t="shared" si="1"/>
        <v>816600</v>
      </c>
    </row>
    <row r="58" spans="2:7" x14ac:dyDescent="0.25">
      <c r="B58" t="s">
        <v>42</v>
      </c>
      <c r="C58">
        <v>109300</v>
      </c>
      <c r="D58" s="2">
        <v>0.09</v>
      </c>
      <c r="E58">
        <v>167300</v>
      </c>
      <c r="F58" s="4">
        <f t="shared" si="2"/>
        <v>0</v>
      </c>
      <c r="G58">
        <f t="shared" si="1"/>
        <v>167300</v>
      </c>
    </row>
    <row r="59" spans="2:7" x14ac:dyDescent="0.25">
      <c r="B59" t="s">
        <v>43</v>
      </c>
      <c r="C59">
        <v>6500</v>
      </c>
      <c r="D59" s="2">
        <v>0.36749999999999999</v>
      </c>
      <c r="E59">
        <v>38300</v>
      </c>
      <c r="F59" s="4">
        <f t="shared" si="2"/>
        <v>0</v>
      </c>
      <c r="G59">
        <f t="shared" si="1"/>
        <v>38300</v>
      </c>
    </row>
    <row r="60" spans="2:7" x14ac:dyDescent="0.25">
      <c r="B60" t="s">
        <v>44</v>
      </c>
      <c r="C60">
        <v>151400</v>
      </c>
      <c r="D60" s="2">
        <v>0.17250000000000001</v>
      </c>
      <c r="E60">
        <v>130600</v>
      </c>
      <c r="F60" s="4">
        <f t="shared" si="2"/>
        <v>0</v>
      </c>
      <c r="G60">
        <f t="shared" si="1"/>
        <v>130600</v>
      </c>
    </row>
    <row r="61" spans="2:7" x14ac:dyDescent="0.25">
      <c r="B61" t="s">
        <v>45</v>
      </c>
      <c r="C61">
        <v>77800</v>
      </c>
      <c r="D61" s="2">
        <v>0.24</v>
      </c>
      <c r="E61">
        <v>224100</v>
      </c>
      <c r="F61" s="4">
        <f t="shared" si="2"/>
        <v>0</v>
      </c>
      <c r="G61">
        <f t="shared" si="1"/>
        <v>224100</v>
      </c>
    </row>
    <row r="62" spans="2:7" x14ac:dyDescent="0.25">
      <c r="B62" t="s">
        <v>46</v>
      </c>
      <c r="C62">
        <v>171100</v>
      </c>
      <c r="D62" s="2">
        <v>0.41250000000000003</v>
      </c>
      <c r="E62">
        <v>423500</v>
      </c>
      <c r="F62" s="4">
        <f t="shared" si="2"/>
        <v>423500</v>
      </c>
      <c r="G62">
        <f t="shared" si="1"/>
        <v>0</v>
      </c>
    </row>
    <row r="63" spans="2:7" x14ac:dyDescent="0.25">
      <c r="E63">
        <v>5000000</v>
      </c>
      <c r="F63" s="4">
        <v>5000000</v>
      </c>
      <c r="G63" s="4">
        <v>5000000</v>
      </c>
    </row>
    <row r="65" spans="3:3" x14ac:dyDescent="0.25">
      <c r="C65">
        <f>MAX(C3:C62)</f>
        <v>199500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Chart</vt:lpstr>
      <vt:lpstr>Data</vt:lpstr>
      <vt:lpstr>Profit.cutoff</vt:lpstr>
      <vt:lpstr>Sales.cutoff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2015-09-30T05:26:13Z</dcterms:created>
  <dcterms:modified xsi:type="dcterms:W3CDTF">2015-10-05T06:18:51Z</dcterms:modified>
</cp:coreProperties>
</file>