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urrent Blog\"/>
    </mc:Choice>
  </mc:AlternateContent>
  <bookViews>
    <workbookView xWindow="0" yWindow="0" windowWidth="19200" windowHeight="7935"/>
  </bookViews>
  <sheets>
    <sheet name="Assumptions" sheetId="3" r:id="rId1"/>
    <sheet name="Revenue" sheetId="6" r:id="rId2"/>
    <sheet name="Calculations" sheetId="7" r:id="rId3"/>
    <sheet name="Financials" sheetId="9" r:id="rId4"/>
  </sheets>
  <definedNames>
    <definedName name="cost.perunit">Assumptions!$E$15</definedName>
    <definedName name="cost1">Assumptions!$E$19</definedName>
    <definedName name="cost2">Assumptions!$E$20</definedName>
    <definedName name="cost3">Assumptions!$E$21</definedName>
    <definedName name="Currency">Assumptions!$E$5</definedName>
    <definedName name="growth">Assumptions!$E$13</definedName>
    <definedName name="growth.unitcost">Assumptions!$E$16</definedName>
    <definedName name="growth.unitsold">Assumptions!$E$10</definedName>
    <definedName name="Name">Assumptions!$E$4</definedName>
    <definedName name="outlets.baseyear">Assumptions!$E$12</definedName>
    <definedName name="unitsales.perday">Assumptions!$E$9</definedName>
  </definedName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6" l="1"/>
  <c r="H9" i="6"/>
  <c r="I9" i="6"/>
  <c r="J9" i="6"/>
  <c r="K9" i="6"/>
  <c r="L9" i="6"/>
  <c r="M9" i="6"/>
  <c r="N9" i="6"/>
  <c r="O9" i="6"/>
  <c r="P9" i="6"/>
  <c r="F9" i="6"/>
  <c r="F7" i="6"/>
  <c r="G7" i="6" s="1"/>
  <c r="F6" i="6"/>
  <c r="G6" i="6" s="1"/>
  <c r="H6" i="6" s="1"/>
  <c r="I6" i="6" s="1"/>
  <c r="J6" i="6" s="1"/>
  <c r="K6" i="6" s="1"/>
  <c r="L6" i="6" s="1"/>
  <c r="M6" i="6" s="1"/>
  <c r="N6" i="6" s="1"/>
  <c r="O6" i="6" s="1"/>
  <c r="P6" i="6" s="1"/>
  <c r="E7" i="6"/>
  <c r="E6" i="6"/>
  <c r="E5" i="6"/>
  <c r="F5" i="6" s="1"/>
  <c r="G5" i="6" s="1"/>
  <c r="H5" i="6" s="1"/>
  <c r="I5" i="6" s="1"/>
  <c r="J5" i="6" s="1"/>
  <c r="K5" i="6" s="1"/>
  <c r="L5" i="6" s="1"/>
  <c r="M5" i="6" s="1"/>
  <c r="N5" i="6" s="1"/>
  <c r="O5" i="6" s="1"/>
  <c r="P5" i="6" s="1"/>
  <c r="H7" i="6" l="1"/>
  <c r="G2" i="9"/>
  <c r="H2" i="9" s="1"/>
  <c r="I2" i="9" s="1"/>
  <c r="J2" i="9" s="1"/>
  <c r="K2" i="9" s="1"/>
  <c r="L2" i="9" s="1"/>
  <c r="M2" i="9" s="1"/>
  <c r="N2" i="9" s="1"/>
  <c r="O2" i="9" s="1"/>
  <c r="P2" i="9" s="1"/>
  <c r="G2" i="7"/>
  <c r="H2" i="7" s="1"/>
  <c r="I2" i="7" s="1"/>
  <c r="J2" i="7" s="1"/>
  <c r="K2" i="7" s="1"/>
  <c r="L2" i="7" s="1"/>
  <c r="M2" i="7" s="1"/>
  <c r="N2" i="7" s="1"/>
  <c r="O2" i="7" s="1"/>
  <c r="P2" i="7" s="1"/>
  <c r="H2" i="6"/>
  <c r="I2" i="6"/>
  <c r="J2" i="6" s="1"/>
  <c r="K2" i="6" s="1"/>
  <c r="L2" i="6" s="1"/>
  <c r="M2" i="6" s="1"/>
  <c r="N2" i="6" s="1"/>
  <c r="O2" i="6" s="1"/>
  <c r="P2" i="6" s="1"/>
  <c r="G2" i="6"/>
  <c r="I7" i="6" l="1"/>
  <c r="J7" i="6" l="1"/>
  <c r="K7" i="6" l="1"/>
  <c r="L7" i="6" l="1"/>
  <c r="M7" i="6" l="1"/>
  <c r="N7" i="6" l="1"/>
  <c r="O7" i="6" l="1"/>
  <c r="P7" i="6" l="1"/>
</calcChain>
</file>

<file path=xl/sharedStrings.xml><?xml version="1.0" encoding="utf-8"?>
<sst xmlns="http://schemas.openxmlformats.org/spreadsheetml/2006/main" count="35" uniqueCount="31">
  <si>
    <t>Assumptions Sheet</t>
  </si>
  <si>
    <t>Overall Controls</t>
  </si>
  <si>
    <t>Business Name</t>
  </si>
  <si>
    <t>Mokart Limited</t>
  </si>
  <si>
    <t>Currency</t>
  </si>
  <si>
    <t>Revenue Controls</t>
  </si>
  <si>
    <t>No of units sold per day</t>
  </si>
  <si>
    <t>No of outlets started in base year</t>
  </si>
  <si>
    <t>Cost per unit</t>
  </si>
  <si>
    <t>Cost Controls</t>
  </si>
  <si>
    <t>Cost Control 1</t>
  </si>
  <si>
    <t>Cost Control 2</t>
  </si>
  <si>
    <t>Cost Control 3</t>
  </si>
  <si>
    <t>% of revenue</t>
  </si>
  <si>
    <t>x %</t>
  </si>
  <si>
    <t>y %</t>
  </si>
  <si>
    <t>z %</t>
  </si>
  <si>
    <t>Year Ending</t>
  </si>
  <si>
    <t>REVENUE PROJECTIONS</t>
  </si>
  <si>
    <t>Outlets</t>
  </si>
  <si>
    <t>No of outlets started each year</t>
  </si>
  <si>
    <t>FINANCIAL PROJECTIONS</t>
  </si>
  <si>
    <t>CALCULATIONS &amp; SCHEDULES</t>
  </si>
  <si>
    <t>Growth in Outlets</t>
  </si>
  <si>
    <t>Base Year</t>
  </si>
  <si>
    <t>Growth in units sold per day</t>
  </si>
  <si>
    <t>Growth cost per unit</t>
  </si>
  <si>
    <t>No of units sold each year</t>
  </si>
  <si>
    <t>Sales price per unit</t>
  </si>
  <si>
    <t>Total Sales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</si>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</sst>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00.0"/>
    <numFmt numFmtId="168" formatCode="[&gt;=1000000]&quot;Mn&quot;;[&gt;=100000]&quot;Lacs&quot;"/>
  </numFmts>
  <fonts count="8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0070C0"/>
      <name val="Gotham Medium"/>
    </font>
    <font>
      <sz val="14"/>
      <color rgb="FFFF0000"/>
      <name val="Gotham Medium"/>
    </font>
    <font>
      <sz val="9"/>
      <color theme="0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6" fillId="2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9" fontId="1" fillId="0" borderId="0" xfId="0" applyNumberFormat="1" applyFont="1" applyAlignment="1">
      <alignment horizontal="center"/>
    </xf>
    <xf numFmtId="0" fontId="5" fillId="0" borderId="0" xfId="0" applyFont="1"/>
    <xf numFmtId="165" fontId="0" fillId="0" borderId="0" xfId="0" applyNumberFormat="1"/>
    <xf numFmtId="168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2</xdr:row>
      <xdr:rowOff>57151</xdr:rowOff>
    </xdr:from>
    <xdr:to>
      <xdr:col>7</xdr:col>
      <xdr:colOff>525359</xdr:colOff>
      <xdr:row>2</xdr:row>
      <xdr:rowOff>152401</xdr:rowOff>
    </xdr:to>
    <xdr:sp macro="" textlink="">
      <xdr:nvSpPr>
        <xdr:cNvPr id="2" name="Right Brace 1"/>
        <xdr:cNvSpPr/>
      </xdr:nvSpPr>
      <xdr:spPr>
        <a:xfrm rot="5400000">
          <a:off x="5115668" y="-200766"/>
          <a:ext cx="95250" cy="175408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2</xdr:row>
      <xdr:rowOff>57151</xdr:rowOff>
    </xdr:from>
    <xdr:to>
      <xdr:col>7</xdr:col>
      <xdr:colOff>525359</xdr:colOff>
      <xdr:row>2</xdr:row>
      <xdr:rowOff>152401</xdr:rowOff>
    </xdr:to>
    <xdr:sp macro="" textlink="">
      <xdr:nvSpPr>
        <xdr:cNvPr id="2" name="Right Brace 1"/>
        <xdr:cNvSpPr/>
      </xdr:nvSpPr>
      <xdr:spPr>
        <a:xfrm rot="5400000">
          <a:off x="5115668" y="-200766"/>
          <a:ext cx="95250" cy="175408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workbookViewId="0">
      <selection activeCell="E5" sqref="E5"/>
    </sheetView>
  </sheetViews>
  <sheetFormatPr defaultColWidth="0" defaultRowHeight="15" x14ac:dyDescent="0.25"/>
  <cols>
    <col min="1" max="2" width="2.7109375" customWidth="1"/>
    <col min="3" max="3" width="30.7109375" customWidth="1"/>
    <col min="4" max="4" width="9.140625" customWidth="1"/>
    <col min="5" max="5" width="18.7109375" customWidth="1"/>
    <col min="6" max="7" width="9.140625" customWidth="1"/>
    <col min="8" max="16384" width="9.140625" hidden="1"/>
  </cols>
  <sheetData>
    <row r="1" spans="1:7" ht="30" customHeight="1" x14ac:dyDescent="0.25">
      <c r="A1" s="1"/>
      <c r="B1" s="2" t="s">
        <v>0</v>
      </c>
      <c r="C1" s="1"/>
      <c r="D1" s="1"/>
      <c r="E1" s="1"/>
      <c r="F1" s="1"/>
      <c r="G1" s="1"/>
    </row>
    <row r="3" spans="1:7" ht="18" x14ac:dyDescent="0.25">
      <c r="B3" s="3" t="s">
        <v>1</v>
      </c>
    </row>
    <row r="4" spans="1:7" x14ac:dyDescent="0.25">
      <c r="C4" t="s">
        <v>2</v>
      </c>
      <c r="E4" s="4" t="s">
        <v>3</v>
      </c>
    </row>
    <row r="5" spans="1:7" x14ac:dyDescent="0.25">
      <c r="C5" t="s">
        <v>4</v>
      </c>
      <c r="E5" s="13">
        <v>10000000</v>
      </c>
    </row>
    <row r="8" spans="1:7" ht="18" x14ac:dyDescent="0.25">
      <c r="B8" s="3" t="s">
        <v>5</v>
      </c>
    </row>
    <row r="9" spans="1:7" x14ac:dyDescent="0.25">
      <c r="C9" t="s">
        <v>6</v>
      </c>
      <c r="E9" s="4">
        <v>1000</v>
      </c>
    </row>
    <row r="10" spans="1:7" x14ac:dyDescent="0.25">
      <c r="C10" t="s">
        <v>25</v>
      </c>
      <c r="E10" s="10">
        <v>0.05</v>
      </c>
    </row>
    <row r="11" spans="1:7" x14ac:dyDescent="0.25">
      <c r="E11" s="4"/>
    </row>
    <row r="12" spans="1:7" x14ac:dyDescent="0.25">
      <c r="C12" t="s">
        <v>7</v>
      </c>
      <c r="E12" s="4">
        <v>500</v>
      </c>
    </row>
    <row r="13" spans="1:7" x14ac:dyDescent="0.25">
      <c r="C13" t="s">
        <v>23</v>
      </c>
      <c r="E13" s="10">
        <v>0.1</v>
      </c>
    </row>
    <row r="14" spans="1:7" x14ac:dyDescent="0.25">
      <c r="E14" s="10"/>
    </row>
    <row r="15" spans="1:7" x14ac:dyDescent="0.25">
      <c r="C15" t="s">
        <v>8</v>
      </c>
      <c r="E15" s="4">
        <v>500</v>
      </c>
    </row>
    <row r="16" spans="1:7" x14ac:dyDescent="0.25">
      <c r="C16" t="s">
        <v>26</v>
      </c>
      <c r="E16" s="10">
        <v>0.02</v>
      </c>
    </row>
    <row r="18" spans="2:6" ht="18" x14ac:dyDescent="0.25">
      <c r="B18" s="3" t="s">
        <v>9</v>
      </c>
    </row>
    <row r="19" spans="2:6" x14ac:dyDescent="0.25">
      <c r="C19" t="s">
        <v>10</v>
      </c>
      <c r="E19" s="4" t="s">
        <v>14</v>
      </c>
      <c r="F19" s="5" t="s">
        <v>13</v>
      </c>
    </row>
    <row r="20" spans="2:6" x14ac:dyDescent="0.25">
      <c r="C20" t="s">
        <v>11</v>
      </c>
      <c r="E20" s="4" t="s">
        <v>15</v>
      </c>
      <c r="F20" s="5" t="s">
        <v>13</v>
      </c>
    </row>
    <row r="21" spans="2:6" x14ac:dyDescent="0.25">
      <c r="C21" t="s">
        <v>12</v>
      </c>
      <c r="E21" s="4" t="s">
        <v>16</v>
      </c>
      <c r="F21" s="5" t="s">
        <v>13</v>
      </c>
    </row>
  </sheetData>
  <dataValidations count="1">
    <dataValidation type="list" allowBlank="1" showInputMessage="1" showErrorMessage="1" sqref="E5">
      <formula1>"100000,1000000"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"/>
  <sheetViews>
    <sheetView showGridLines="0" workbookViewId="0">
      <selection activeCell="H9" sqref="H9"/>
    </sheetView>
  </sheetViews>
  <sheetFormatPr defaultColWidth="0" defaultRowHeight="15" outlineLevelRow="1" x14ac:dyDescent="0.25"/>
  <cols>
    <col min="1" max="2" width="2.7109375" customWidth="1"/>
    <col min="3" max="3" width="40.7109375" customWidth="1"/>
    <col min="4" max="16" width="9.140625" customWidth="1"/>
  </cols>
  <sheetData>
    <row r="1" spans="1:16384" ht="30" customHeight="1" x14ac:dyDescent="0.25">
      <c r="A1" s="1"/>
      <c r="B1" s="2" t="s">
        <v>18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x14ac:dyDescent="0.25">
      <c r="A2" s="1"/>
      <c r="B2" s="6" t="s">
        <v>17</v>
      </c>
      <c r="C2" s="6"/>
      <c r="D2" s="6"/>
      <c r="E2" s="6"/>
      <c r="F2" s="6">
        <v>2016</v>
      </c>
      <c r="G2" s="6">
        <f>F2+1</f>
        <v>2017</v>
      </c>
      <c r="H2" s="6">
        <f t="shared" ref="H2:R2" si="0">G2+1</f>
        <v>2018</v>
      </c>
      <c r="I2" s="6">
        <f t="shared" si="0"/>
        <v>2019</v>
      </c>
      <c r="J2" s="6">
        <f t="shared" si="0"/>
        <v>2020</v>
      </c>
      <c r="K2" s="6">
        <f t="shared" si="0"/>
        <v>2021</v>
      </c>
      <c r="L2" s="6">
        <f t="shared" si="0"/>
        <v>2022</v>
      </c>
      <c r="M2" s="6">
        <f t="shared" si="0"/>
        <v>2023</v>
      </c>
      <c r="N2" s="6">
        <f t="shared" si="0"/>
        <v>2024</v>
      </c>
      <c r="O2" s="6">
        <f t="shared" si="0"/>
        <v>2025</v>
      </c>
      <c r="P2" s="6">
        <f t="shared" si="0"/>
        <v>2026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4" spans="1:16384" ht="18" x14ac:dyDescent="0.25">
      <c r="A4" s="7"/>
      <c r="B4" s="3" t="s">
        <v>19</v>
      </c>
      <c r="D4" s="7"/>
      <c r="E4" s="11" t="s">
        <v>24</v>
      </c>
      <c r="F4" s="9"/>
      <c r="G4" s="9"/>
      <c r="H4" s="9"/>
    </row>
    <row r="5" spans="1:16384" outlineLevel="1" x14ac:dyDescent="0.25">
      <c r="C5" t="s">
        <v>20</v>
      </c>
      <c r="E5" s="11">
        <f>outlets.baseyear</f>
        <v>500</v>
      </c>
      <c r="F5">
        <f>CEILING(E5*(1+growth),1)</f>
        <v>550</v>
      </c>
      <c r="G5">
        <f>CEILING(F5*(1+growth),1)</f>
        <v>605</v>
      </c>
      <c r="H5">
        <f>CEILING(G5*(1+growth),1)</f>
        <v>666</v>
      </c>
      <c r="I5">
        <f>CEILING(H5*(1+growth),1)</f>
        <v>733</v>
      </c>
      <c r="J5">
        <f>CEILING(I5*(1+growth),1)</f>
        <v>807</v>
      </c>
      <c r="K5">
        <f>CEILING(J5*(1+growth),1)</f>
        <v>888</v>
      </c>
      <c r="L5">
        <f>CEILING(K5*(1+growth),1)</f>
        <v>977</v>
      </c>
      <c r="M5">
        <f>CEILING(L5*(1+growth),1)</f>
        <v>1075</v>
      </c>
      <c r="N5">
        <f>CEILING(M5*(1+growth),1)</f>
        <v>1183</v>
      </c>
      <c r="O5">
        <f>CEILING(N5*(1+growth),1)</f>
        <v>1302</v>
      </c>
      <c r="P5">
        <f>CEILING(O5*(1+growth),1)</f>
        <v>1433</v>
      </c>
    </row>
    <row r="6" spans="1:16384" outlineLevel="1" x14ac:dyDescent="0.25">
      <c r="C6" t="s">
        <v>27</v>
      </c>
      <c r="E6" s="11">
        <f>unitsales.perday</f>
        <v>1000</v>
      </c>
      <c r="F6">
        <f>CEILING(E6*(1+growth.unitcost),5)</f>
        <v>1020</v>
      </c>
      <c r="G6">
        <f>CEILING(F6*(1+growth.unitcost),5)</f>
        <v>1045</v>
      </c>
      <c r="H6">
        <f>CEILING(G6*(1+growth.unitcost),5)</f>
        <v>1070</v>
      </c>
      <c r="I6">
        <f>CEILING(H6*(1+growth.unitcost),5)</f>
        <v>1095</v>
      </c>
      <c r="J6">
        <f>CEILING(I6*(1+growth.unitcost),5)</f>
        <v>1120</v>
      </c>
      <c r="K6">
        <f>CEILING(J6*(1+growth.unitcost),5)</f>
        <v>1145</v>
      </c>
      <c r="L6">
        <f>CEILING(K6*(1+growth.unitcost),5)</f>
        <v>1170</v>
      </c>
      <c r="M6">
        <f>CEILING(L6*(1+growth.unitcost),5)</f>
        <v>1195</v>
      </c>
      <c r="N6">
        <f>CEILING(M6*(1+growth.unitcost),5)</f>
        <v>1220</v>
      </c>
      <c r="O6">
        <f>CEILING(N6*(1+growth.unitcost),5)</f>
        <v>1245</v>
      </c>
      <c r="P6">
        <f>CEILING(O6*(1+growth.unitcost),5)</f>
        <v>1270</v>
      </c>
    </row>
    <row r="7" spans="1:16384" outlineLevel="1" x14ac:dyDescent="0.25">
      <c r="C7" t="s">
        <v>28</v>
      </c>
      <c r="E7" s="11">
        <f>cost.perunit</f>
        <v>500</v>
      </c>
      <c r="F7">
        <f>CEILING(E7*(1+growth.unitsold),5)</f>
        <v>525</v>
      </c>
      <c r="G7">
        <f>CEILING(F7*(1+growth.unitsold),5)</f>
        <v>555</v>
      </c>
      <c r="H7">
        <f>CEILING(G7*(1+growth.unitsold),5)</f>
        <v>585</v>
      </c>
      <c r="I7">
        <f>CEILING(H7*(1+growth.unitsold),5)</f>
        <v>615</v>
      </c>
      <c r="J7">
        <f>CEILING(I7*(1+growth.unitsold),5)</f>
        <v>650</v>
      </c>
      <c r="K7">
        <f>CEILING(J7*(1+growth.unitsold),5)</f>
        <v>685</v>
      </c>
      <c r="L7">
        <f>CEILING(K7*(1+growth.unitsold),5)</f>
        <v>720</v>
      </c>
      <c r="M7">
        <f>CEILING(L7*(1+growth.unitsold),5)</f>
        <v>760</v>
      </c>
      <c r="N7">
        <f>CEILING(M7*(1+growth.unitsold),5)</f>
        <v>800</v>
      </c>
      <c r="O7">
        <f>CEILING(N7*(1+growth.unitsold),5)</f>
        <v>840</v>
      </c>
      <c r="P7">
        <f>CEILING(O7*(1+growth.unitsold),5)</f>
        <v>885</v>
      </c>
    </row>
    <row r="9" spans="1:16384" x14ac:dyDescent="0.25">
      <c r="B9" t="s">
        <v>29</v>
      </c>
      <c r="F9" s="12">
        <f>F5*F6*F7/Currency</f>
        <v>29.452500000000001</v>
      </c>
      <c r="G9" s="12">
        <f>G5*G6*G7/Currency</f>
        <v>35.088487499999999</v>
      </c>
      <c r="H9" s="12">
        <f>H5*H6*H7/Currency</f>
        <v>41.688270000000003</v>
      </c>
      <c r="I9" s="12">
        <f>I5*I6*I7/Currency</f>
        <v>49.362052499999997</v>
      </c>
      <c r="J9" s="12">
        <f>J5*J6*J7/Currency</f>
        <v>58.749600000000001</v>
      </c>
      <c r="K9" s="12">
        <f>K5*K6*K7/Currency</f>
        <v>69.648060000000001</v>
      </c>
      <c r="L9" s="12">
        <f>L5*L6*L7/Currency</f>
        <v>82.302480000000003</v>
      </c>
      <c r="M9" s="12">
        <f>M5*M6*M7/Currency</f>
        <v>97.631500000000003</v>
      </c>
      <c r="N9" s="12">
        <f>N5*N6*N7/Currency</f>
        <v>115.46080000000001</v>
      </c>
      <c r="O9" s="12">
        <f>O5*O6*O7/Currency</f>
        <v>136.16316</v>
      </c>
      <c r="P9" s="12">
        <f>P5*P6*P7/Currency</f>
        <v>161.06203500000001</v>
      </c>
    </row>
    <row r="18" spans="10:10" x14ac:dyDescent="0.25">
      <c r="J18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"/>
  <sheetViews>
    <sheetView showGridLines="0" workbookViewId="0">
      <selection activeCell="A4" sqref="A4:P4"/>
    </sheetView>
  </sheetViews>
  <sheetFormatPr defaultColWidth="0" defaultRowHeight="15" x14ac:dyDescent="0.25"/>
  <cols>
    <col min="1" max="2" width="2.7109375" customWidth="1"/>
    <col min="3" max="3" width="40.7109375" customWidth="1"/>
    <col min="4" max="16" width="9.140625" customWidth="1"/>
  </cols>
  <sheetData>
    <row r="1" spans="1:16384" ht="30" customHeight="1" x14ac:dyDescent="0.25">
      <c r="A1" s="1"/>
      <c r="B1" s="2" t="s">
        <v>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x14ac:dyDescent="0.25">
      <c r="A2" s="1"/>
      <c r="B2" s="6" t="s">
        <v>17</v>
      </c>
      <c r="C2" s="6"/>
      <c r="D2" s="6"/>
      <c r="E2" s="6"/>
      <c r="F2" s="6">
        <v>2016</v>
      </c>
      <c r="G2" s="6">
        <f>F2+1</f>
        <v>2017</v>
      </c>
      <c r="H2" s="6">
        <f t="shared" ref="H2:R2" si="0">G2+1</f>
        <v>2018</v>
      </c>
      <c r="I2" s="6">
        <f t="shared" si="0"/>
        <v>2019</v>
      </c>
      <c r="J2" s="6">
        <f t="shared" si="0"/>
        <v>2020</v>
      </c>
      <c r="K2" s="6">
        <f t="shared" si="0"/>
        <v>2021</v>
      </c>
      <c r="L2" s="6">
        <f t="shared" si="0"/>
        <v>2022</v>
      </c>
      <c r="M2" s="6">
        <f t="shared" si="0"/>
        <v>2023</v>
      </c>
      <c r="N2" s="6">
        <f t="shared" si="0"/>
        <v>2024</v>
      </c>
      <c r="O2" s="6">
        <f t="shared" si="0"/>
        <v>2025</v>
      </c>
      <c r="P2" s="6">
        <f t="shared" si="0"/>
        <v>2026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4" spans="1:16384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8">
        <v>6</v>
      </c>
      <c r="G4" s="8"/>
      <c r="H4" s="8"/>
    </row>
  </sheetData>
  <mergeCells count="1">
    <mergeCell ref="F4:H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"/>
  <sheetViews>
    <sheetView showGridLines="0" workbookViewId="0">
      <selection activeCell="B6" sqref="B6"/>
    </sheetView>
  </sheetViews>
  <sheetFormatPr defaultColWidth="0" defaultRowHeight="15" x14ac:dyDescent="0.25"/>
  <cols>
    <col min="1" max="2" width="2.7109375" customWidth="1"/>
    <col min="3" max="3" width="40.7109375" customWidth="1"/>
    <col min="4" max="16" width="9.140625" customWidth="1"/>
  </cols>
  <sheetData>
    <row r="1" spans="1:16384" ht="30" customHeight="1" x14ac:dyDescent="0.25">
      <c r="A1" s="1"/>
      <c r="B1" s="2" t="s">
        <v>21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x14ac:dyDescent="0.25">
      <c r="A2" s="1"/>
      <c r="B2" s="6" t="s">
        <v>17</v>
      </c>
      <c r="C2" s="6"/>
      <c r="D2" s="6"/>
      <c r="E2" s="6"/>
      <c r="F2" s="6">
        <v>2016</v>
      </c>
      <c r="G2" s="6">
        <f>F2+1</f>
        <v>2017</v>
      </c>
      <c r="H2" s="6">
        <f t="shared" ref="H2:R2" si="0">G2+1</f>
        <v>2018</v>
      </c>
      <c r="I2" s="6">
        <f t="shared" si="0"/>
        <v>2019</v>
      </c>
      <c r="J2" s="6">
        <f t="shared" si="0"/>
        <v>2020</v>
      </c>
      <c r="K2" s="6">
        <f t="shared" si="0"/>
        <v>2021</v>
      </c>
      <c r="L2" s="6">
        <f t="shared" si="0"/>
        <v>2022</v>
      </c>
      <c r="M2" s="6">
        <f t="shared" si="0"/>
        <v>2023</v>
      </c>
      <c r="N2" s="6">
        <f t="shared" si="0"/>
        <v>2024</v>
      </c>
      <c r="O2" s="6">
        <f t="shared" si="0"/>
        <v>2025</v>
      </c>
      <c r="P2" s="6">
        <f t="shared" si="0"/>
        <v>2026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4" spans="1:16384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8">
        <v>6</v>
      </c>
      <c r="G4" s="8"/>
      <c r="H4" s="8"/>
    </row>
  </sheetData>
  <mergeCells count="1">
    <mergeCell ref="F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Assumptions</vt:lpstr>
      <vt:lpstr>Revenue</vt:lpstr>
      <vt:lpstr>Calculations</vt:lpstr>
      <vt:lpstr>Financials</vt:lpstr>
      <vt:lpstr>cost.perunit</vt:lpstr>
      <vt:lpstr>cost1</vt:lpstr>
      <vt:lpstr>cost2</vt:lpstr>
      <vt:lpstr>cost3</vt:lpstr>
      <vt:lpstr>Currency</vt:lpstr>
      <vt:lpstr>growth</vt:lpstr>
      <vt:lpstr>growth.unitcost</vt:lpstr>
      <vt:lpstr>growth.unitsold</vt:lpstr>
      <vt:lpstr>Name</vt:lpstr>
      <vt:lpstr>outlets.baseyear</vt:lpstr>
      <vt:lpstr>unitsales.perday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Jaspreet Singh</dc:creator>
  <cp:lastModifiedBy>Chandeep Chhabra</cp:lastModifiedBy>
  <dcterms:created xsi:type="dcterms:W3CDTF">2015-11-04T11:25:18Z</dcterms:created>
  <dcterms:modified xsi:type="dcterms:W3CDTF">2015-11-22T10:16:22Z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